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eckblatt" sheetId="1" r:id="rId1"/>
    <sheet name="Klasse" sheetId="2" r:id="rId2"/>
    <sheet name="Aehnlichkeit" sheetId="3" r:id="rId3"/>
    <sheet name="Pythagoras" sheetId="4" r:id="rId4"/>
    <sheet name="Quadratische Funktionen" sheetId="5" r:id="rId5"/>
    <sheet name="Wahrscheinlichkeitsrechnung" sheetId="6" r:id="rId6"/>
    <sheet name="Auswertung" sheetId="7" r:id="rId7"/>
  </sheets>
  <definedNames/>
  <calcPr fullCalcOnLoad="1"/>
</workbook>
</file>

<file path=xl/comments2.xml><?xml version="1.0" encoding="utf-8"?>
<comments xmlns="http://schemas.openxmlformats.org/spreadsheetml/2006/main">
  <authors>
    <author>AK</author>
  </authors>
  <commentList>
    <comment ref="B4" authorId="0">
      <text>
        <r>
          <rPr>
            <sz val="10"/>
            <rFont val="Arial"/>
            <family val="0"/>
          </rPr>
          <t>Ersten drei Buchstaben des Vornamens und ersten drei Buchstaben des Nachnamens. (z.B. Franz Meier Code: FraMei)</t>
        </r>
      </text>
    </comment>
  </commentList>
</comments>
</file>

<file path=xl/sharedStrings.xml><?xml version="1.0" encoding="utf-8"?>
<sst xmlns="http://schemas.openxmlformats.org/spreadsheetml/2006/main" count="115" uniqueCount="115">
  <si>
    <t>Schule:</t>
  </si>
  <si>
    <t>Klasse:</t>
  </si>
  <si>
    <t>Nr.</t>
  </si>
  <si>
    <t xml:space="preserve">Code </t>
  </si>
  <si>
    <r>
      <rPr>
        <b/>
        <sz val="10"/>
        <rFont val="Arial"/>
        <family val="2"/>
      </rPr>
      <t>Gesamtpunktzahl Aufgabe</t>
    </r>
  </si>
  <si>
    <r>
      <rPr>
        <b/>
        <sz val="10"/>
        <rFont val="Arial"/>
        <family val="2"/>
      </rPr>
      <t>Gesamtpunktzahl</t>
    </r>
  </si>
  <si>
    <t>Note</t>
  </si>
  <si>
    <t>Ähnlichkeit</t>
  </si>
  <si>
    <t>Pythagoras</t>
  </si>
  <si>
    <t>Quadratische Funktionen</t>
  </si>
  <si>
    <t>Wahrscheinlichkeitsrechnung</t>
  </si>
  <si>
    <t>Gesamt</t>
  </si>
  <si>
    <t>Zensur</t>
  </si>
  <si>
    <t>bis Punkte</t>
  </si>
  <si>
    <t>Anzahl</t>
  </si>
  <si>
    <r>
      <rPr>
        <b/>
        <sz val="12"/>
        <rFont val="Arial"/>
        <family val="2"/>
      </rPr>
      <t>Notenspiegel:</t>
    </r>
  </si>
  <si>
    <t>Durchschnitt</t>
  </si>
  <si>
    <r>
      <rPr>
        <sz val="10"/>
        <rFont val="Arial"/>
        <family val="0"/>
      </rPr>
      <t>Mitgeschrieben</t>
    </r>
  </si>
  <si>
    <t>Aufgabe Ähnlichkeit</t>
  </si>
  <si>
    <t>Nr.</t>
  </si>
  <si>
    <t xml:space="preserve">Code </t>
  </si>
  <si>
    <t>Aufgabe 1</t>
  </si>
  <si>
    <t>Aufgabe 2</t>
  </si>
  <si>
    <t>Aufgabe 3</t>
  </si>
  <si>
    <t>Zusammen</t>
  </si>
  <si>
    <t>1a</t>
  </si>
  <si>
    <t>1b</t>
  </si>
  <si>
    <t>2a</t>
  </si>
  <si>
    <t>2b</t>
  </si>
  <si>
    <t>3a</t>
  </si>
  <si>
    <t>3b</t>
  </si>
  <si>
    <t>Mögliche Punkte:</t>
  </si>
  <si>
    <t>Aufgabe Pythagoras</t>
  </si>
  <si>
    <t>Nr.</t>
  </si>
  <si>
    <t xml:space="preserve">Code </t>
  </si>
  <si>
    <t>Aufgabe</t>
  </si>
  <si>
    <t>Zusammen</t>
  </si>
  <si>
    <t>2a</t>
  </si>
  <si>
    <t>2b</t>
  </si>
  <si>
    <t>Mögliche Punkte:</t>
  </si>
  <si>
    <t>Aufgabe Quadratische Funktionen</t>
  </si>
  <si>
    <t>Nr.</t>
  </si>
  <si>
    <t xml:space="preserve">Code </t>
  </si>
  <si>
    <t>Zusammen</t>
  </si>
  <si>
    <t>1a</t>
  </si>
  <si>
    <t>1b</t>
  </si>
  <si>
    <t>Mögliche Punkte:</t>
  </si>
  <si>
    <t>Aufgabe Wahrscheinlichkeitsrechnung</t>
  </si>
  <si>
    <t>Nr.</t>
  </si>
  <si>
    <t xml:space="preserve">Code </t>
  </si>
  <si>
    <t>Aufgabe 1</t>
  </si>
  <si>
    <t>Aufgabe 2</t>
  </si>
  <si>
    <t>Aufgabe 3</t>
  </si>
  <si>
    <t>Zusammen</t>
  </si>
  <si>
    <t>1a</t>
  </si>
  <si>
    <t>1b</t>
  </si>
  <si>
    <t>1c</t>
  </si>
  <si>
    <t>2a</t>
  </si>
  <si>
    <t>2b</t>
  </si>
  <si>
    <t>3a</t>
  </si>
  <si>
    <t>3b</t>
  </si>
  <si>
    <t>Mögliche Punkte:</t>
  </si>
  <si>
    <t>Anzahl:</t>
  </si>
  <si>
    <t>Ähnlichkeit</t>
  </si>
  <si>
    <t>Gesamt</t>
  </si>
  <si>
    <t>Summe:</t>
  </si>
  <si>
    <t>Erfolgsquote</t>
  </si>
  <si>
    <t>Pythagoras</t>
  </si>
  <si>
    <t>Gesamt</t>
  </si>
  <si>
    <t>Summe:</t>
  </si>
  <si>
    <t>Quadratische Funktionen</t>
  </si>
  <si>
    <t>Gesamt</t>
  </si>
  <si>
    <t>Summe:</t>
  </si>
  <si>
    <t>Wahrscheinlichkeitsrechnung</t>
  </si>
  <si>
    <t>Gesamt</t>
  </si>
  <si>
    <t>Summe:</t>
  </si>
  <si>
    <t>Pythagoras</t>
  </si>
  <si>
    <t>Funktionen</t>
  </si>
  <si>
    <t>Kreis</t>
  </si>
  <si>
    <t>Ähnlichkeit</t>
  </si>
  <si>
    <t>Statistik</t>
  </si>
  <si>
    <t>1a</t>
  </si>
  <si>
    <t>1b</t>
  </si>
  <si>
    <t>2a</t>
  </si>
  <si>
    <t>2b</t>
  </si>
  <si>
    <t>1a</t>
  </si>
  <si>
    <t>1b</t>
  </si>
  <si>
    <t>1c</t>
  </si>
  <si>
    <t>2a</t>
  </si>
  <si>
    <t>2b</t>
  </si>
  <si>
    <t>1a</t>
  </si>
  <si>
    <t>1b</t>
  </si>
  <si>
    <t>1c</t>
  </si>
  <si>
    <t>1d</t>
  </si>
  <si>
    <t>1e</t>
  </si>
  <si>
    <t>1a</t>
  </si>
  <si>
    <t>1b</t>
  </si>
  <si>
    <t>2a</t>
  </si>
  <si>
    <t>2b</t>
  </si>
  <si>
    <t>3a</t>
  </si>
  <si>
    <t>3b</t>
  </si>
  <si>
    <t>1a</t>
  </si>
  <si>
    <t>1b</t>
  </si>
  <si>
    <t>1c</t>
  </si>
  <si>
    <t>1d</t>
  </si>
  <si>
    <t>1e</t>
  </si>
  <si>
    <t>In dieses Tabellensokument können die Daten einer Klasse eingetragen werden. Zunächst werden in dem Tabellenblatt "Klasse"  die Codenummern der Schüler eingetragen. Diese Codenummern müssen mit den Codenummern auf den Fragebögen übereinstimmen. Die Codenummer setzt sich aus den ersten drei Buchstaben des Vornamens und den ersten drei Buchstaben des Nachnamens zusammen. (Aus Frank Meier wird framei) Natürlich müssen auch Angaben zur Klasse und Schule gemacht werden. Alle Felder, die ausgefüllt werden sollen, sind gelb gefärbt.</t>
  </si>
  <si>
    <t>Wenn Sie diese Daten eingetragen haben, so ist in dem Tabellenblatt "Klasse" die Gesamtpunktzahl der einzelnen Schülerinnen und Schüler und deren Note nach dem von uns vorgegebenem Notenspiegel ablesbar.</t>
  </si>
  <si>
    <t>Gleichzeitig erscheinen auf diesem Deckblatt vier Grafiken, die die Erfolgsquote der Klasse aufgabenbezogen darstellen. Wenn hier in einer Teilaufgabe eine Erfolgsquote von 75 Prozent angegeben wird, so heißt das, dass die Schülerinnen und Schüler 75 Prozent der möglichen Punkte erreicht haben.</t>
  </si>
  <si>
    <t>Das Tabellenblatt "Auswertung" ist ein Blatt, dass für die Gesamtauswertung wichtig ist. Es muss an dieser Stelle nicht erläutert werden.</t>
  </si>
  <si>
    <t>Für Fachbereichsleiterinnen / Fachbereichsleiter.</t>
  </si>
  <si>
    <t>Bitte sendet mir diese Dateien der Klassen eurer Schule in einem nach Möglichkeit gepackten Ordner per E Mail zu. Benennt die Dateien nach folgendenm System: Schule_Kurs.xls  Wenn in Eurer Schule 4 Klassen mit geschrieben haben, so erhalte ich von Euch vier Dateien mit unterschiedlichen Namen.</t>
  </si>
  <si>
    <t>Der Umgang mit diesem Dokument</t>
  </si>
  <si>
    <t>Will man eine innerschulsche Auswertung vornehmen, so kann man diese drei Grafiken pro Klasse mit den Werten anderer Klassen vergleichen. Stärken und Schwächen einzelner Klasse werden dadurch deutlich.</t>
  </si>
  <si>
    <t>Die eingetragenen Codenummern werden automatisch in die anderen Tabellen übertragen. Nun können die erreichten Punkte der einzelnen Schüler in die Tabellen für die jeweiligen Aufgabenbereiche eingetragen werden. Dabei müssen Daten in drei der vier Aufgabenbereiche vorliegen. Die Aufgabenbereiche sind durch die Tabellenblätter "Ähnlichkeit", "Pythagoras", "Quadratische Funktionen"" und "Wahrscheinlichkeitsrechnung" anwählbar.</t>
  </si>
</sst>
</file>

<file path=xl/styles.xml><?xml version="1.0" encoding="utf-8"?>
<styleSheet xmlns="http://schemas.openxmlformats.org/spreadsheetml/2006/main">
  <numFmts count="1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9">
    <font>
      <sz val="10"/>
      <name val="Arial"/>
      <family val="0"/>
    </font>
    <font>
      <b/>
      <sz val="12"/>
      <name val="Arial"/>
      <family val="0"/>
    </font>
    <font>
      <sz val="6.5"/>
      <name val="Arial"/>
      <family val="5"/>
    </font>
    <font>
      <b/>
      <sz val="10"/>
      <name val="Arial"/>
      <family val="5"/>
    </font>
    <font>
      <sz val="10"/>
      <color indexed="10"/>
      <name val="Arial"/>
      <family val="2"/>
    </font>
    <font>
      <sz val="8"/>
      <name val="Arial"/>
      <family val="2"/>
    </font>
    <font>
      <sz val="12"/>
      <name val="Arial"/>
      <family val="2"/>
    </font>
    <font>
      <b/>
      <sz val="14"/>
      <name val="Arial"/>
      <family val="2"/>
    </font>
    <font>
      <b/>
      <sz val="8"/>
      <name val="Arial"/>
      <family val="2"/>
    </font>
  </fonts>
  <fills count="3">
    <fill>
      <patternFill/>
    </fill>
    <fill>
      <patternFill patternType="gray125"/>
    </fill>
    <fill>
      <patternFill patternType="solid">
        <fgColor indexed="43"/>
        <bgColor indexed="64"/>
      </patternFill>
    </fill>
  </fills>
  <borders count="51">
    <border>
      <left/>
      <right/>
      <top/>
      <bottom/>
      <diagonal/>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0">
    <xf numFmtId="0" fontId="0" fillId="0" borderId="0" xfId="0" applyAlignment="1">
      <alignment/>
    </xf>
    <xf numFmtId="0" fontId="0" fillId="0" borderId="0" xfId="0" applyFont="1" applyBorder="1" applyAlignment="1">
      <alignment/>
    </xf>
    <xf numFmtId="0" fontId="1" fillId="0" borderId="0" xfId="0" applyFont="1" applyBorder="1" applyAlignment="1">
      <alignment/>
    </xf>
    <xf numFmtId="0" fontId="0" fillId="2" borderId="0" xfId="0" applyFont="1" applyFill="1" applyBorder="1" applyAlignment="1" applyProtection="1">
      <alignment/>
      <protection locked="0"/>
    </xf>
    <xf numFmtId="0" fontId="3" fillId="0" borderId="1"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3" fillId="0" borderId="3"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7" xfId="0" applyFont="1" applyBorder="1" applyAlignment="1">
      <alignment horizontal="center"/>
    </xf>
    <xf numFmtId="0" fontId="0" fillId="2" borderId="8" xfId="0" applyFont="1" applyFill="1" applyBorder="1" applyAlignment="1" applyProtection="1">
      <alignment horizontal="center"/>
      <protection locked="0"/>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2" borderId="12" xfId="0" applyFont="1" applyFill="1" applyBorder="1" applyAlignment="1" applyProtection="1">
      <alignment horizontal="center"/>
      <protection locked="0"/>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2" borderId="16" xfId="0" applyFont="1" applyFill="1" applyBorder="1" applyAlignment="1" applyProtection="1">
      <alignment horizontal="center"/>
      <protection locked="0"/>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2" borderId="21" xfId="0" applyFont="1" applyFill="1" applyBorder="1" applyAlignment="1" applyProtection="1">
      <alignment horizontal="center"/>
      <protection locked="0"/>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0" xfId="0" applyFont="1" applyFill="1" applyBorder="1" applyAlignment="1">
      <alignment horizontal="right"/>
    </xf>
    <xf numFmtId="0" fontId="3" fillId="0" borderId="25" xfId="0" applyFont="1" applyBorder="1" applyAlignment="1">
      <alignment horizontal="center"/>
    </xf>
    <xf numFmtId="0" fontId="0" fillId="0" borderId="26" xfId="0" applyFont="1" applyBorder="1" applyAlignment="1">
      <alignment horizontal="center" vertical="center"/>
    </xf>
    <xf numFmtId="0" fontId="3" fillId="0" borderId="27" xfId="0" applyFont="1" applyBorder="1" applyAlignment="1">
      <alignment horizont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right"/>
    </xf>
    <xf numFmtId="0" fontId="3" fillId="0" borderId="30" xfId="0" applyFont="1" applyBorder="1" applyAlignment="1">
      <alignment horizontal="center"/>
    </xf>
    <xf numFmtId="0" fontId="3" fillId="0" borderId="31" xfId="0" applyFont="1" applyBorder="1" applyAlignment="1">
      <alignment horizontal="center"/>
    </xf>
    <xf numFmtId="0" fontId="0" fillId="0" borderId="0" xfId="0" applyFont="1" applyBorder="1" applyAlignment="1">
      <alignment/>
    </xf>
    <xf numFmtId="0" fontId="0" fillId="0" borderId="32" xfId="0" applyFont="1" applyBorder="1" applyAlignment="1">
      <alignment horizontal="center"/>
    </xf>
    <xf numFmtId="0" fontId="0" fillId="0" borderId="33"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horizontal="center"/>
    </xf>
    <xf numFmtId="0" fontId="5" fillId="0" borderId="34" xfId="0" applyFont="1" applyBorder="1" applyAlignment="1">
      <alignment horizontal="right"/>
    </xf>
    <xf numFmtId="0" fontId="0" fillId="0" borderId="8" xfId="0" applyFont="1" applyBorder="1" applyAlignment="1">
      <alignment horizontal="center"/>
    </xf>
    <xf numFmtId="0" fontId="0" fillId="2" borderId="7"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0" borderId="35" xfId="0" applyFont="1" applyBorder="1" applyAlignment="1">
      <alignment horizontal="center"/>
    </xf>
    <xf numFmtId="0" fontId="0" fillId="0" borderId="12" xfId="0" applyFont="1" applyBorder="1" applyAlignment="1">
      <alignment horizontal="center"/>
    </xf>
    <xf numFmtId="0" fontId="0" fillId="2" borderId="11"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0" borderId="36" xfId="0" applyFont="1" applyBorder="1" applyAlignment="1">
      <alignment horizontal="center"/>
    </xf>
    <xf numFmtId="0" fontId="0" fillId="0" borderId="16" xfId="0" applyFont="1" applyBorder="1" applyAlignment="1">
      <alignment horizontal="center"/>
    </xf>
    <xf numFmtId="0" fontId="0" fillId="2" borderId="15" xfId="0" applyFont="1" applyFill="1" applyBorder="1" applyAlignment="1" applyProtection="1">
      <alignment horizontal="center"/>
      <protection locked="0"/>
    </xf>
    <xf numFmtId="0" fontId="0" fillId="2" borderId="17" xfId="0" applyFont="1" applyFill="1" applyBorder="1" applyAlignment="1" applyProtection="1">
      <alignment horizontal="center"/>
      <protection locked="0"/>
    </xf>
    <xf numFmtId="0" fontId="0" fillId="0" borderId="37"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8" xfId="0" applyFont="1" applyBorder="1" applyAlignment="1">
      <alignment horizontal="center"/>
    </xf>
    <xf numFmtId="0" fontId="0" fillId="0" borderId="21" xfId="0" applyFont="1" applyBorder="1" applyAlignment="1">
      <alignment horizontal="center"/>
    </xf>
    <xf numFmtId="0" fontId="0" fillId="2" borderId="20" xfId="0" applyFont="1" applyFill="1" applyBorder="1" applyAlignment="1" applyProtection="1">
      <alignment horizontal="center"/>
      <protection locked="0"/>
    </xf>
    <xf numFmtId="0" fontId="0" fillId="2" borderId="22" xfId="0" applyFont="1" applyFill="1" applyBorder="1" applyAlignment="1" applyProtection="1">
      <alignment horizontal="center"/>
      <protection locked="0"/>
    </xf>
    <xf numFmtId="0" fontId="0" fillId="0" borderId="39" xfId="0" applyFont="1" applyBorder="1" applyAlignment="1">
      <alignment/>
    </xf>
    <xf numFmtId="0" fontId="1" fillId="0" borderId="33" xfId="0" applyFont="1" applyBorder="1" applyAlignment="1">
      <alignment horizontal="center"/>
    </xf>
    <xf numFmtId="0" fontId="1" fillId="0" borderId="1" xfId="0" applyFont="1" applyBorder="1" applyAlignment="1">
      <alignment horizontal="center"/>
    </xf>
    <xf numFmtId="0" fontId="0" fillId="0" borderId="32" xfId="0" applyFont="1" applyBorder="1" applyAlignment="1">
      <alignment horizontal="center"/>
    </xf>
    <xf numFmtId="0" fontId="0" fillId="0" borderId="2" xfId="0" applyFont="1" applyBorder="1" applyAlignment="1">
      <alignment horizontal="left"/>
    </xf>
    <xf numFmtId="0" fontId="0" fillId="0" borderId="3" xfId="0" applyFont="1" applyBorder="1" applyAlignment="1">
      <alignment/>
    </xf>
    <xf numFmtId="0" fontId="0" fillId="0" borderId="34" xfId="0" applyFont="1" applyBorder="1" applyAlignment="1">
      <alignment/>
    </xf>
    <xf numFmtId="0" fontId="0" fillId="0" borderId="6" xfId="0" applyFont="1" applyBorder="1" applyAlignment="1">
      <alignment horizontal="center"/>
    </xf>
    <xf numFmtId="0" fontId="0" fillId="0" borderId="38" xfId="0" applyFont="1" applyBorder="1" applyAlignment="1">
      <alignment/>
    </xf>
    <xf numFmtId="0" fontId="5" fillId="0" borderId="2" xfId="0" applyFont="1" applyBorder="1" applyAlignment="1">
      <alignment horizontal="right"/>
    </xf>
    <xf numFmtId="0" fontId="0" fillId="2" borderId="40" xfId="0" applyFont="1" applyFill="1" applyBorder="1" applyAlignment="1">
      <alignment horizontal="center"/>
    </xf>
    <xf numFmtId="0" fontId="0" fillId="2" borderId="41" xfId="0" applyFont="1" applyFill="1" applyBorder="1" applyAlignment="1">
      <alignment horizontal="center"/>
    </xf>
    <xf numFmtId="0" fontId="0" fillId="2" borderId="42" xfId="0" applyFont="1" applyFill="1" applyBorder="1" applyAlignment="1">
      <alignment horizontal="center"/>
    </xf>
    <xf numFmtId="0" fontId="0" fillId="2" borderId="43" xfId="0" applyFont="1" applyFill="1" applyBorder="1" applyAlignment="1" applyProtection="1">
      <alignment horizontal="center"/>
      <protection locked="0"/>
    </xf>
    <xf numFmtId="0" fontId="0" fillId="2" borderId="44" xfId="0" applyFont="1" applyFill="1" applyBorder="1" applyAlignment="1" applyProtection="1">
      <alignment horizontal="center"/>
      <protection locked="0"/>
    </xf>
    <xf numFmtId="0" fontId="0" fillId="2" borderId="45" xfId="0" applyFont="1" applyFill="1" applyBorder="1" applyAlignment="1" applyProtection="1">
      <alignment horizontal="center"/>
      <protection locked="0"/>
    </xf>
    <xf numFmtId="0" fontId="0" fillId="2" borderId="46" xfId="0" applyFont="1" applyFill="1" applyBorder="1" applyAlignment="1" applyProtection="1">
      <alignment horizontal="center"/>
      <protection locked="0"/>
    </xf>
    <xf numFmtId="0" fontId="0" fillId="2" borderId="47" xfId="0" applyFont="1" applyFill="1" applyBorder="1" applyAlignment="1" applyProtection="1">
      <alignment horizontal="center"/>
      <protection locked="0"/>
    </xf>
    <xf numFmtId="0" fontId="0" fillId="2" borderId="48" xfId="0" applyFont="1" applyFill="1" applyBorder="1" applyAlignment="1" applyProtection="1">
      <alignment horizontal="center"/>
      <protection locked="0"/>
    </xf>
    <xf numFmtId="0" fontId="0" fillId="2" borderId="40" xfId="0" applyFont="1" applyFill="1" applyBorder="1" applyAlignment="1" applyProtection="1">
      <alignment horizontal="center"/>
      <protection locked="0"/>
    </xf>
    <xf numFmtId="0" fontId="0" fillId="2" borderId="41" xfId="0" applyFont="1" applyFill="1" applyBorder="1" applyAlignment="1" applyProtection="1">
      <alignment horizontal="center"/>
      <protection locked="0"/>
    </xf>
    <xf numFmtId="0" fontId="0" fillId="2" borderId="42" xfId="0" applyFont="1" applyFill="1" applyBorder="1" applyAlignment="1" applyProtection="1">
      <alignment horizontal="center"/>
      <protection locked="0"/>
    </xf>
    <xf numFmtId="0" fontId="3" fillId="0" borderId="0" xfId="0" applyFont="1" applyBorder="1" applyAlignment="1">
      <alignment horizontal="center"/>
    </xf>
    <xf numFmtId="0" fontId="6" fillId="0" borderId="0" xfId="0" applyFont="1" applyAlignment="1">
      <alignment wrapText="1"/>
    </xf>
    <xf numFmtId="0" fontId="1" fillId="0" borderId="0" xfId="0" applyFont="1" applyAlignment="1">
      <alignment wrapText="1"/>
    </xf>
    <xf numFmtId="0" fontId="7" fillId="0" borderId="0" xfId="0" applyFont="1" applyAlignment="1">
      <alignment/>
    </xf>
    <xf numFmtId="0" fontId="0" fillId="2" borderId="0" xfId="0" applyFont="1" applyFill="1" applyBorder="1" applyAlignment="1" applyProtection="1">
      <alignment horizontal="center"/>
      <protection locked="0"/>
    </xf>
    <xf numFmtId="0" fontId="3" fillId="0" borderId="39" xfId="0" applyFont="1" applyBorder="1" applyAlignment="1">
      <alignment horizontal="center"/>
    </xf>
    <xf numFmtId="0" fontId="1" fillId="0" borderId="49" xfId="0" applyFont="1" applyBorder="1" applyAlignment="1">
      <alignment horizontal="center"/>
    </xf>
    <xf numFmtId="0" fontId="3" fillId="0" borderId="32" xfId="0" applyFont="1" applyBorder="1" applyAlignment="1">
      <alignment horizontal="center"/>
    </xf>
    <xf numFmtId="0" fontId="3" fillId="0" borderId="32" xfId="0" applyFont="1" applyBorder="1" applyAlignment="1">
      <alignment/>
    </xf>
    <xf numFmtId="0" fontId="0" fillId="0" borderId="23" xfId="0" applyFont="1" applyBorder="1" applyAlignment="1">
      <alignment horizontal="center"/>
    </xf>
    <xf numFmtId="172" fontId="0" fillId="0" borderId="20" xfId="0" applyNumberFormat="1" applyFont="1" applyBorder="1" applyAlignment="1">
      <alignment horizontal="center" vertical="center"/>
    </xf>
    <xf numFmtId="0" fontId="1" fillId="0" borderId="3" xfId="0" applyFont="1" applyFill="1" applyBorder="1" applyAlignment="1">
      <alignment horizontal="center"/>
    </xf>
    <xf numFmtId="172" fontId="0" fillId="0" borderId="15" xfId="0" applyNumberFormat="1" applyFont="1" applyBorder="1" applyAlignment="1">
      <alignment horizontal="center" vertical="center"/>
    </xf>
    <xf numFmtId="172" fontId="0" fillId="0" borderId="7" xfId="0" applyNumberFormat="1" applyFont="1" applyBorder="1" applyAlignment="1">
      <alignment horizontal="center" vertical="center"/>
    </xf>
    <xf numFmtId="0" fontId="0" fillId="0" borderId="18" xfId="0" applyFont="1" applyBorder="1" applyAlignment="1">
      <alignment horizontal="center" vertical="center"/>
    </xf>
    <xf numFmtId="172" fontId="4" fillId="0" borderId="7" xfId="0" applyNumberFormat="1" applyFont="1" applyBorder="1" applyAlignment="1">
      <alignment horizontal="center" vertical="center"/>
    </xf>
    <xf numFmtId="172" fontId="4" fillId="0" borderId="15" xfId="0" applyNumberFormat="1" applyFont="1" applyBorder="1" applyAlignment="1">
      <alignment horizontal="center" vertical="center"/>
    </xf>
    <xf numFmtId="0" fontId="3" fillId="0" borderId="50" xfId="0" applyFont="1" applyBorder="1" applyAlignment="1">
      <alignment horizontal="center" vertical="center"/>
    </xf>
    <xf numFmtId="0" fontId="0" fillId="0" borderId="32" xfId="0" applyFont="1" applyBorder="1" applyAlignment="1">
      <alignment horizontal="center"/>
    </xf>
    <xf numFmtId="0" fontId="1" fillId="0" borderId="32" xfId="0" applyFont="1" applyBorder="1" applyAlignment="1">
      <alignment horizontal="center"/>
    </xf>
    <xf numFmtId="0" fontId="0" fillId="0" borderId="39" xfId="0" applyFont="1" applyBorder="1" applyAlignment="1">
      <alignment horizontal="center"/>
    </xf>
    <xf numFmtId="0" fontId="0" fillId="0" borderId="33" xfId="0" applyFont="1" applyBorder="1" applyAlignment="1">
      <alignment horizontal="center"/>
    </xf>
    <xf numFmtId="0" fontId="0" fillId="0" borderId="39" xfId="0" applyFont="1" applyBorder="1" applyAlignment="1">
      <alignment horizontal="left"/>
    </xf>
    <xf numFmtId="0" fontId="0" fillId="0" borderId="0" xfId="0" applyFont="1" applyBorder="1" applyAlignment="1">
      <alignment horizontal="center"/>
    </xf>
    <xf numFmtId="0" fontId="1" fillId="0" borderId="39"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3">
    <dxf>
      <fill>
        <patternFill>
          <bgColor rgb="FFC0C0C0"/>
        </patternFill>
      </fill>
      <border/>
    </dxf>
    <dxf>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Ähnlichkeit</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Auswertung!$B$6:$H$6</c:f>
              <c:strCache>
                <c:ptCount val="7"/>
                <c:pt idx="0">
                  <c:v>1a</c:v>
                </c:pt>
                <c:pt idx="1">
                  <c:v>1b</c:v>
                </c:pt>
                <c:pt idx="2">
                  <c:v>2a</c:v>
                </c:pt>
                <c:pt idx="3">
                  <c:v>2b</c:v>
                </c:pt>
                <c:pt idx="4">
                  <c:v>3a</c:v>
                </c:pt>
                <c:pt idx="5">
                  <c:v>3b</c:v>
                </c:pt>
                <c:pt idx="6">
                  <c:v>Gesamt</c:v>
                </c:pt>
              </c:strCache>
            </c:strRef>
          </c:cat>
          <c:val>
            <c:numRef>
              <c:f>Auswertung!$B$8:$H$8</c:f>
              <c:numCache>
                <c:ptCount val="7"/>
                <c:pt idx="0">
                  <c:v>0</c:v>
                </c:pt>
                <c:pt idx="1">
                  <c:v>0</c:v>
                </c:pt>
                <c:pt idx="2">
                  <c:v>0</c:v>
                </c:pt>
                <c:pt idx="3">
                  <c:v>0</c:v>
                </c:pt>
                <c:pt idx="4">
                  <c:v>0</c:v>
                </c:pt>
                <c:pt idx="5">
                  <c:v>0</c:v>
                </c:pt>
                <c:pt idx="6">
                  <c:v>0</c:v>
                </c:pt>
              </c:numCache>
            </c:numRef>
          </c:val>
        </c:ser>
        <c:axId val="23437786"/>
        <c:axId val="9613483"/>
      </c:barChart>
      <c:catAx>
        <c:axId val="234377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613483"/>
        <c:crossesAt val="0"/>
        <c:auto val="1"/>
        <c:lblOffset val="100"/>
        <c:noMultiLvlLbl val="0"/>
      </c:catAx>
      <c:valAx>
        <c:axId val="96134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4377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Pythagoras</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Auswertung!$B$12:$F$12</c:f>
              <c:strCache>
                <c:ptCount val="5"/>
                <c:pt idx="0">
                  <c:v>1</c:v>
                </c:pt>
                <c:pt idx="1">
                  <c:v>2a</c:v>
                </c:pt>
                <c:pt idx="2">
                  <c:v>2b</c:v>
                </c:pt>
                <c:pt idx="3">
                  <c:v>3</c:v>
                </c:pt>
                <c:pt idx="4">
                  <c:v>Gesamt</c:v>
                </c:pt>
              </c:strCache>
            </c:strRef>
          </c:cat>
          <c:val>
            <c:numRef>
              <c:f>Auswertung!$B$14:$F$14</c:f>
              <c:numCache>
                <c:ptCount val="5"/>
                <c:pt idx="0">
                  <c:v>0</c:v>
                </c:pt>
                <c:pt idx="1">
                  <c:v>0</c:v>
                </c:pt>
                <c:pt idx="2">
                  <c:v>0</c:v>
                </c:pt>
                <c:pt idx="3">
                  <c:v>0</c:v>
                </c:pt>
                <c:pt idx="4">
                  <c:v>0</c:v>
                </c:pt>
              </c:numCache>
            </c:numRef>
          </c:val>
        </c:ser>
        <c:axId val="19412484"/>
        <c:axId val="40494629"/>
      </c:barChart>
      <c:catAx>
        <c:axId val="194124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494629"/>
        <c:crossesAt val="0"/>
        <c:auto val="1"/>
        <c:lblOffset val="100"/>
        <c:noMultiLvlLbl val="0"/>
      </c:catAx>
      <c:valAx>
        <c:axId val="404946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4124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Quadratische Funktionen</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Auswertung!$B$18:$F$18</c:f>
              <c:strCache>
                <c:ptCount val="5"/>
                <c:pt idx="0">
                  <c:v>1a</c:v>
                </c:pt>
                <c:pt idx="1">
                  <c:v>1b</c:v>
                </c:pt>
                <c:pt idx="2">
                  <c:v>2</c:v>
                </c:pt>
                <c:pt idx="3">
                  <c:v>3</c:v>
                </c:pt>
                <c:pt idx="4">
                  <c:v>Gesamt</c:v>
                </c:pt>
              </c:strCache>
            </c:strRef>
          </c:cat>
          <c:val>
            <c:numRef>
              <c:f>Auswertung!$B$20:$F$20</c:f>
              <c:numCache>
                <c:ptCount val="5"/>
                <c:pt idx="0">
                  <c:v>0</c:v>
                </c:pt>
                <c:pt idx="1">
                  <c:v>0</c:v>
                </c:pt>
                <c:pt idx="2">
                  <c:v>0</c:v>
                </c:pt>
                <c:pt idx="3">
                  <c:v>0</c:v>
                </c:pt>
                <c:pt idx="4">
                  <c:v>0</c:v>
                </c:pt>
              </c:numCache>
            </c:numRef>
          </c:val>
        </c:ser>
        <c:axId val="28907342"/>
        <c:axId val="58839487"/>
      </c:barChart>
      <c:catAx>
        <c:axId val="289073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839487"/>
        <c:crossesAt val="0"/>
        <c:auto val="1"/>
        <c:lblOffset val="100"/>
        <c:noMultiLvlLbl val="0"/>
      </c:catAx>
      <c:valAx>
        <c:axId val="588394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073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Wahrscheinlichkeitsrechnung</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rtl="1">
                    <a:defRPr lang="en-US" cap="none" sz="650" b="0" i="0" u="none" baseline="0">
                      <a:solidFill>
                        <a:srgbClr val="000000"/>
                      </a:solidFill>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rtl="1">
                  <a:defRPr lang="en-US" cap="none" sz="650" b="0" i="0" u="none" baseline="0">
                    <a:solidFill>
                      <a:srgbClr val="000000"/>
                    </a:solidFill>
                    <a:latin typeface="Arial"/>
                    <a:ea typeface="Arial"/>
                    <a:cs typeface="Arial"/>
                  </a:defRPr>
                </a:pPr>
              </a:p>
            </c:txPr>
            <c:showLegendKey val="0"/>
            <c:showVal val="0"/>
            <c:showBubbleSize val="0"/>
            <c:showCatName val="0"/>
            <c:showSerName val="0"/>
            <c:showPercent val="0"/>
          </c:dLbls>
          <c:cat>
            <c:strRef>
              <c:f>Auswertung!$B$24:$I$24</c:f>
              <c:strCache>
                <c:ptCount val="8"/>
                <c:pt idx="0">
                  <c:v>1a</c:v>
                </c:pt>
                <c:pt idx="1">
                  <c:v>1b</c:v>
                </c:pt>
                <c:pt idx="2">
                  <c:v>1c</c:v>
                </c:pt>
                <c:pt idx="3">
                  <c:v>2a</c:v>
                </c:pt>
                <c:pt idx="4">
                  <c:v>2b</c:v>
                </c:pt>
                <c:pt idx="5">
                  <c:v>3a</c:v>
                </c:pt>
                <c:pt idx="6">
                  <c:v>3b</c:v>
                </c:pt>
                <c:pt idx="7">
                  <c:v>Gesamt</c:v>
                </c:pt>
              </c:strCache>
            </c:strRef>
          </c:cat>
          <c:val>
            <c:numRef>
              <c:f>Auswertung!$B$26:$I$26</c:f>
              <c:numCache>
                <c:ptCount val="8"/>
                <c:pt idx="0">
                  <c:v>0</c:v>
                </c:pt>
                <c:pt idx="1">
                  <c:v>0</c:v>
                </c:pt>
                <c:pt idx="2">
                  <c:v>0</c:v>
                </c:pt>
                <c:pt idx="3">
                  <c:v>0</c:v>
                </c:pt>
                <c:pt idx="4">
                  <c:v>0</c:v>
                </c:pt>
                <c:pt idx="5">
                  <c:v>0</c:v>
                </c:pt>
                <c:pt idx="6">
                  <c:v>0</c:v>
                </c:pt>
                <c:pt idx="7">
                  <c:v>0</c:v>
                </c:pt>
              </c:numCache>
            </c:numRef>
          </c:val>
        </c:ser>
        <c:axId val="59793336"/>
        <c:axId val="1269113"/>
      </c:barChart>
      <c:catAx>
        <c:axId val="597933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Aufgabe</a:t>
                </a:r>
              </a:p>
            </c:rich>
          </c:tx>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69113"/>
        <c:crossesAt val="0"/>
        <c:auto val="1"/>
        <c:lblOffset val="100"/>
        <c:noMultiLvlLbl val="0"/>
      </c:catAx>
      <c:valAx>
        <c:axId val="12691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Erfolgsquote (in %)</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7933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38100</xdr:rowOff>
    </xdr:from>
    <xdr:to>
      <xdr:col>1</xdr:col>
      <xdr:colOff>3648075</xdr:colOff>
      <xdr:row>28</xdr:row>
      <xdr:rowOff>0</xdr:rowOff>
    </xdr:to>
    <xdr:graphicFrame>
      <xdr:nvGraphicFramePr>
        <xdr:cNvPr id="1" name="Chart 1"/>
        <xdr:cNvGraphicFramePr/>
      </xdr:nvGraphicFramePr>
      <xdr:xfrm>
        <a:off x="66675" y="4981575"/>
        <a:ext cx="4314825" cy="2714625"/>
      </xdr:xfrm>
      <a:graphic>
        <a:graphicData uri="http://schemas.openxmlformats.org/drawingml/2006/chart">
          <c:chart xmlns:c="http://schemas.openxmlformats.org/drawingml/2006/chart" r:id="rId1"/>
        </a:graphicData>
      </a:graphic>
    </xdr:graphicFrame>
    <xdr:clientData/>
  </xdr:twoCellAnchor>
  <xdr:twoCellAnchor>
    <xdr:from>
      <xdr:col>1</xdr:col>
      <xdr:colOff>3771900</xdr:colOff>
      <xdr:row>11</xdr:row>
      <xdr:rowOff>47625</xdr:rowOff>
    </xdr:from>
    <xdr:to>
      <xdr:col>2</xdr:col>
      <xdr:colOff>247650</xdr:colOff>
      <xdr:row>28</xdr:row>
      <xdr:rowOff>9525</xdr:rowOff>
    </xdr:to>
    <xdr:graphicFrame>
      <xdr:nvGraphicFramePr>
        <xdr:cNvPr id="2" name="Chart 2"/>
        <xdr:cNvGraphicFramePr/>
      </xdr:nvGraphicFramePr>
      <xdr:xfrm>
        <a:off x="4505325" y="4991100"/>
        <a:ext cx="4314825" cy="271462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30</xdr:row>
      <xdr:rowOff>47625</xdr:rowOff>
    </xdr:from>
    <xdr:to>
      <xdr:col>1</xdr:col>
      <xdr:colOff>3676650</xdr:colOff>
      <xdr:row>47</xdr:row>
      <xdr:rowOff>9525</xdr:rowOff>
    </xdr:to>
    <xdr:graphicFrame>
      <xdr:nvGraphicFramePr>
        <xdr:cNvPr id="3" name="Chart 3"/>
        <xdr:cNvGraphicFramePr/>
      </xdr:nvGraphicFramePr>
      <xdr:xfrm>
        <a:off x="95250" y="8067675"/>
        <a:ext cx="4314825" cy="2714625"/>
      </xdr:xfrm>
      <a:graphic>
        <a:graphicData uri="http://schemas.openxmlformats.org/drawingml/2006/chart">
          <c:chart xmlns:c="http://schemas.openxmlformats.org/drawingml/2006/chart" r:id="rId3"/>
        </a:graphicData>
      </a:graphic>
    </xdr:graphicFrame>
    <xdr:clientData/>
  </xdr:twoCellAnchor>
  <xdr:twoCellAnchor>
    <xdr:from>
      <xdr:col>1</xdr:col>
      <xdr:colOff>3819525</xdr:colOff>
      <xdr:row>30</xdr:row>
      <xdr:rowOff>57150</xdr:rowOff>
    </xdr:from>
    <xdr:to>
      <xdr:col>2</xdr:col>
      <xdr:colOff>304800</xdr:colOff>
      <xdr:row>47</xdr:row>
      <xdr:rowOff>19050</xdr:rowOff>
    </xdr:to>
    <xdr:graphicFrame>
      <xdr:nvGraphicFramePr>
        <xdr:cNvPr id="4" name="Chart 4"/>
        <xdr:cNvGraphicFramePr/>
      </xdr:nvGraphicFramePr>
      <xdr:xfrm>
        <a:off x="4552950" y="8077200"/>
        <a:ext cx="4324350" cy="27146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0"/>
  <sheetViews>
    <sheetView tabSelected="1" workbookViewId="0" topLeftCell="A1">
      <selection activeCell="A2" sqref="A2"/>
    </sheetView>
  </sheetViews>
  <sheetFormatPr defaultColWidth="11.00390625" defaultRowHeight="12.75"/>
  <cols>
    <col min="1" max="1" width="11.00390625" style="1" customWidth="1"/>
    <col min="2" max="2" width="117.57421875" style="1" customWidth="1"/>
    <col min="3" max="16384" width="11.00390625" style="1" customWidth="1"/>
  </cols>
  <sheetData>
    <row r="1" spans="1:2" ht="18">
      <c r="A1" s="88" t="s">
        <v>112</v>
      </c>
      <c r="B1" s="2"/>
    </row>
    <row r="2" ht="90">
      <c r="B2" s="86" t="s">
        <v>106</v>
      </c>
    </row>
    <row r="3" ht="60">
      <c r="B3" s="86" t="s">
        <v>114</v>
      </c>
    </row>
    <row r="4" ht="30">
      <c r="B4" s="86" t="s">
        <v>107</v>
      </c>
    </row>
    <row r="5" ht="45">
      <c r="B5" s="86" t="s">
        <v>108</v>
      </c>
    </row>
    <row r="6" ht="30">
      <c r="B6" s="86" t="s">
        <v>113</v>
      </c>
    </row>
    <row r="7" ht="30">
      <c r="B7" s="86" t="s">
        <v>109</v>
      </c>
    </row>
    <row r="9" ht="15.75">
      <c r="B9" s="87" t="s">
        <v>110</v>
      </c>
    </row>
    <row r="10" ht="45">
      <c r="B10" s="86" t="s">
        <v>111</v>
      </c>
    </row>
  </sheetData>
  <printOptions/>
  <pageMargins left="0.7479166666666667" right="0.7479166666666667" top="0.9840277777777778" bottom="0.9840277777777778" header="0.5118055555555556" footer="0.5118055555555556"/>
  <pageSetup fitToHeight="0"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J47"/>
  <sheetViews>
    <sheetView workbookViewId="0" topLeftCell="A1">
      <selection activeCell="B7" sqref="B7"/>
    </sheetView>
  </sheetViews>
  <sheetFormatPr defaultColWidth="11.421875" defaultRowHeight="12.75"/>
  <cols>
    <col min="1" max="1" width="3.421875" style="1" customWidth="1"/>
    <col min="2" max="2" width="20.7109375" style="1" customWidth="1"/>
    <col min="3" max="4" width="11.7109375" style="1" customWidth="1"/>
    <col min="5" max="5" width="13.7109375" style="1" customWidth="1"/>
    <col min="6" max="7" width="11.7109375" style="1" customWidth="1"/>
    <col min="8" max="8" width="15.7109375" style="1" customWidth="1"/>
    <col min="9" max="9" width="11.7109375" style="1" customWidth="1"/>
    <col min="10" max="16384" width="11.00390625" style="1" customWidth="1"/>
  </cols>
  <sheetData>
    <row r="2" spans="2:7" ht="12.75">
      <c r="B2" s="1" t="s">
        <v>0</v>
      </c>
      <c r="C2" s="89"/>
      <c r="D2" s="89"/>
      <c r="F2" s="1" t="s">
        <v>1</v>
      </c>
      <c r="G2" s="3"/>
    </row>
    <row r="3" ht="12.75"/>
    <row r="4" spans="1:8" ht="12.75">
      <c r="A4" s="90" t="s">
        <v>2</v>
      </c>
      <c r="B4" s="91" t="s">
        <v>3</v>
      </c>
      <c r="C4" s="92" t="s">
        <v>4</v>
      </c>
      <c r="D4" s="92"/>
      <c r="E4" s="92"/>
      <c r="F4" s="92"/>
      <c r="G4" s="93" t="s">
        <v>5</v>
      </c>
      <c r="H4" s="4" t="s">
        <v>6</v>
      </c>
    </row>
    <row r="5" spans="1:8" ht="12.75">
      <c r="A5" s="90"/>
      <c r="B5" s="91"/>
      <c r="C5" s="5" t="s">
        <v>7</v>
      </c>
      <c r="D5" s="6" t="s">
        <v>8</v>
      </c>
      <c r="E5" s="6" t="s">
        <v>9</v>
      </c>
      <c r="F5" s="6" t="s">
        <v>10</v>
      </c>
      <c r="G5" s="7" t="s">
        <v>11</v>
      </c>
      <c r="H5" s="7"/>
    </row>
    <row r="6" spans="1:8" ht="12.75">
      <c r="A6" s="90"/>
      <c r="B6" s="91"/>
      <c r="C6" s="8">
        <v>25</v>
      </c>
      <c r="D6" s="9">
        <v>25</v>
      </c>
      <c r="E6" s="9">
        <v>25</v>
      </c>
      <c r="F6" s="9">
        <v>25</v>
      </c>
      <c r="G6" s="10">
        <v>75</v>
      </c>
      <c r="H6" s="7"/>
    </row>
    <row r="7" spans="1:9" ht="12.75">
      <c r="A7" s="11">
        <v>1</v>
      </c>
      <c r="B7" s="12"/>
      <c r="C7" s="11">
        <f>IF(Aehnlichkeit!I7="","",Aehnlichkeit!I7)</f>
      </c>
      <c r="D7" s="13">
        <f>IF(Pythagoras!G7="","",Pythagoras!G7)</f>
      </c>
      <c r="E7" s="13">
        <f>IF('Quadratische Funktionen'!G7="","",'Quadratische Funktionen'!G7)</f>
      </c>
      <c r="F7" s="13">
        <f>IF(Wahrscheinlichkeitsrechnung!J7="","",Wahrscheinlichkeitsrechnung!J7)</f>
      </c>
      <c r="G7" s="14">
        <f aca="true" t="shared" si="0" ref="G7:G36">IF(B7="","",SUM(C7:F7))</f>
      </c>
      <c r="H7" s="14">
        <f aca="true" t="shared" si="1" ref="H7:H36">IF(G7="","",IF(G7&lt;ROUND(H$44,1),6,IF(G7&lt;ROUND(H$43,1),5,IF(G7&lt;ROUND(H$42,1),4,IF(G7&lt;ROUND(H$41,1),3,IF(G7&lt;ROUND(H$40,1),2,1))))))</f>
      </c>
      <c r="I7" s="1">
        <f aca="true" t="shared" si="2" ref="I7:I36">IF(COUNT(C7:F7)&gt;3,"Fehler! Es dürfen nur 3 Aufgaben bearbeitet werden","")</f>
      </c>
    </row>
    <row r="8" spans="1:9" ht="12.75">
      <c r="A8" s="15">
        <f aca="true" t="shared" si="3" ref="A8:A36">A7+1</f>
        <v>2</v>
      </c>
      <c r="B8" s="16"/>
      <c r="C8" s="15">
        <f>IF(Aehnlichkeit!I8="","",Aehnlichkeit!I8)</f>
      </c>
      <c r="D8" s="17">
        <f>IF(Pythagoras!G8="","",Pythagoras!G8)</f>
      </c>
      <c r="E8" s="17">
        <f>IF('Quadratische Funktionen'!G8="","",'Quadratische Funktionen'!G8)</f>
      </c>
      <c r="F8" s="17">
        <f>IF(Wahrscheinlichkeitsrechnung!J8="","",Wahrscheinlichkeitsrechnung!J8)</f>
      </c>
      <c r="G8" s="18">
        <f t="shared" si="0"/>
      </c>
      <c r="H8" s="18">
        <f t="shared" si="1"/>
      </c>
      <c r="I8" s="1">
        <f t="shared" si="2"/>
      </c>
    </row>
    <row r="9" spans="1:9" ht="12.75">
      <c r="A9" s="15">
        <f t="shared" si="3"/>
        <v>3</v>
      </c>
      <c r="B9" s="16"/>
      <c r="C9" s="15">
        <f>IF(Aehnlichkeit!I9="","",Aehnlichkeit!I9)</f>
      </c>
      <c r="D9" s="17">
        <f>IF(Pythagoras!G9="","",Pythagoras!G9)</f>
      </c>
      <c r="E9" s="17">
        <f>IF('Quadratische Funktionen'!G9="","",'Quadratische Funktionen'!G9)</f>
      </c>
      <c r="F9" s="17">
        <f>IF(Wahrscheinlichkeitsrechnung!J9="","",Wahrscheinlichkeitsrechnung!J9)</f>
      </c>
      <c r="G9" s="18">
        <f t="shared" si="0"/>
      </c>
      <c r="H9" s="18">
        <f t="shared" si="1"/>
      </c>
      <c r="I9" s="1">
        <f t="shared" si="2"/>
      </c>
    </row>
    <row r="10" spans="1:9" ht="12.75">
      <c r="A10" s="15">
        <f t="shared" si="3"/>
        <v>4</v>
      </c>
      <c r="B10" s="16"/>
      <c r="C10" s="15">
        <f>IF(Aehnlichkeit!I10="","",Aehnlichkeit!I10)</f>
      </c>
      <c r="D10" s="17">
        <f>IF(Pythagoras!G10="","",Pythagoras!G10)</f>
      </c>
      <c r="E10" s="17">
        <f>IF('Quadratische Funktionen'!G10="","",'Quadratische Funktionen'!G10)</f>
      </c>
      <c r="F10" s="17">
        <f>IF(Wahrscheinlichkeitsrechnung!J10="","",Wahrscheinlichkeitsrechnung!J10)</f>
      </c>
      <c r="G10" s="18">
        <f t="shared" si="0"/>
      </c>
      <c r="H10" s="18">
        <f t="shared" si="1"/>
      </c>
      <c r="I10" s="1">
        <f t="shared" si="2"/>
      </c>
    </row>
    <row r="11" spans="1:9" ht="12.75">
      <c r="A11" s="19">
        <f t="shared" si="3"/>
        <v>5</v>
      </c>
      <c r="B11" s="20"/>
      <c r="C11" s="19">
        <f>IF(Aehnlichkeit!I11="","",Aehnlichkeit!I11)</f>
      </c>
      <c r="D11" s="21">
        <f>IF(Pythagoras!G11="","",Pythagoras!G11)</f>
      </c>
      <c r="E11" s="21">
        <f>IF('Quadratische Funktionen'!G11="","",'Quadratische Funktionen'!G11)</f>
      </c>
      <c r="F11" s="21">
        <f>IF(Wahrscheinlichkeitsrechnung!J11="","",Wahrscheinlichkeitsrechnung!J11)</f>
      </c>
      <c r="G11" s="22">
        <f t="shared" si="0"/>
      </c>
      <c r="H11" s="22">
        <f t="shared" si="1"/>
      </c>
      <c r="I11" s="1">
        <f t="shared" si="2"/>
      </c>
    </row>
    <row r="12" spans="1:9" ht="12.75">
      <c r="A12" s="11">
        <f t="shared" si="3"/>
        <v>6</v>
      </c>
      <c r="B12" s="12"/>
      <c r="C12" s="11">
        <f>IF(Aehnlichkeit!I12="","",Aehnlichkeit!I12)</f>
      </c>
      <c r="D12" s="13">
        <f>IF(Pythagoras!G12="","",Pythagoras!G12)</f>
      </c>
      <c r="E12" s="13">
        <f>IF('Quadratische Funktionen'!G12="","",'Quadratische Funktionen'!G12)</f>
      </c>
      <c r="F12" s="13">
        <f>IF(Wahrscheinlichkeitsrechnung!J12="","",Wahrscheinlichkeitsrechnung!J12)</f>
      </c>
      <c r="G12" s="18">
        <f t="shared" si="0"/>
      </c>
      <c r="H12" s="14">
        <f t="shared" si="1"/>
      </c>
      <c r="I12" s="1">
        <f t="shared" si="2"/>
      </c>
    </row>
    <row r="13" spans="1:9" ht="12.75">
      <c r="A13" s="15">
        <f t="shared" si="3"/>
        <v>7</v>
      </c>
      <c r="B13" s="16"/>
      <c r="C13" s="15">
        <f>IF(Aehnlichkeit!I13="","",Aehnlichkeit!I13)</f>
      </c>
      <c r="D13" s="17">
        <f>IF(Pythagoras!G13="","",Pythagoras!G13)</f>
      </c>
      <c r="E13" s="17">
        <f>IF('Quadratische Funktionen'!G13="","",'Quadratische Funktionen'!G13)</f>
      </c>
      <c r="F13" s="17">
        <f>IF(Wahrscheinlichkeitsrechnung!J13="","",Wahrscheinlichkeitsrechnung!J13)</f>
      </c>
      <c r="G13" s="18">
        <f t="shared" si="0"/>
      </c>
      <c r="H13" s="18">
        <f t="shared" si="1"/>
      </c>
      <c r="I13" s="1">
        <f t="shared" si="2"/>
      </c>
    </row>
    <row r="14" spans="1:9" ht="12.75">
      <c r="A14" s="15">
        <f t="shared" si="3"/>
        <v>8</v>
      </c>
      <c r="B14" s="16"/>
      <c r="C14" s="15">
        <f>IF(Aehnlichkeit!I14="","",Aehnlichkeit!I14)</f>
      </c>
      <c r="D14" s="17">
        <f>IF(Pythagoras!G14="","",Pythagoras!G14)</f>
      </c>
      <c r="E14" s="17">
        <f>IF('Quadratische Funktionen'!G14="","",'Quadratische Funktionen'!G14)</f>
      </c>
      <c r="F14" s="17">
        <f>IF(Wahrscheinlichkeitsrechnung!J14="","",Wahrscheinlichkeitsrechnung!J14)</f>
      </c>
      <c r="G14" s="18">
        <f t="shared" si="0"/>
      </c>
      <c r="H14" s="18">
        <f t="shared" si="1"/>
      </c>
      <c r="I14" s="1">
        <f t="shared" si="2"/>
      </c>
    </row>
    <row r="15" spans="1:9" ht="12.75">
      <c r="A15" s="15">
        <f t="shared" si="3"/>
        <v>9</v>
      </c>
      <c r="B15" s="16"/>
      <c r="C15" s="15">
        <f>IF(Aehnlichkeit!I15="","",Aehnlichkeit!I15)</f>
      </c>
      <c r="D15" s="17">
        <f>IF(Pythagoras!G15="","",Pythagoras!G15)</f>
      </c>
      <c r="E15" s="17">
        <f>IF('Quadratische Funktionen'!G15="","",'Quadratische Funktionen'!G15)</f>
      </c>
      <c r="F15" s="17">
        <f>IF(Wahrscheinlichkeitsrechnung!J15="","",Wahrscheinlichkeitsrechnung!J15)</f>
      </c>
      <c r="G15" s="18">
        <f t="shared" si="0"/>
      </c>
      <c r="H15" s="18">
        <f t="shared" si="1"/>
      </c>
      <c r="I15" s="1">
        <f t="shared" si="2"/>
      </c>
    </row>
    <row r="16" spans="1:9" ht="12.75">
      <c r="A16" s="19">
        <f t="shared" si="3"/>
        <v>10</v>
      </c>
      <c r="B16" s="20"/>
      <c r="C16" s="19">
        <f>IF(Aehnlichkeit!I16="","",Aehnlichkeit!I16)</f>
      </c>
      <c r="D16" s="21">
        <f>IF(Pythagoras!G16="","",Pythagoras!G16)</f>
      </c>
      <c r="E16" s="21">
        <f>IF('Quadratische Funktionen'!G16="","",'Quadratische Funktionen'!G16)</f>
      </c>
      <c r="F16" s="21">
        <f>IF(Wahrscheinlichkeitsrechnung!J16="","",Wahrscheinlichkeitsrechnung!J16)</f>
      </c>
      <c r="G16" s="18">
        <f t="shared" si="0"/>
      </c>
      <c r="H16" s="22">
        <f t="shared" si="1"/>
      </c>
      <c r="I16" s="1">
        <f t="shared" si="2"/>
      </c>
    </row>
    <row r="17" spans="1:9" ht="12.75">
      <c r="A17" s="11">
        <f t="shared" si="3"/>
        <v>11</v>
      </c>
      <c r="B17" s="12"/>
      <c r="C17" s="11">
        <f>IF(Aehnlichkeit!I17="","",Aehnlichkeit!I17)</f>
      </c>
      <c r="D17" s="13">
        <f>IF(Pythagoras!G17="","",Pythagoras!G17)</f>
      </c>
      <c r="E17" s="13">
        <f>IF('Quadratische Funktionen'!G17="","",'Quadratische Funktionen'!G17)</f>
      </c>
      <c r="F17" s="13">
        <f>IF(Wahrscheinlichkeitsrechnung!J17="","",Wahrscheinlichkeitsrechnung!J17)</f>
      </c>
      <c r="G17" s="14">
        <f t="shared" si="0"/>
      </c>
      <c r="H17" s="23">
        <f t="shared" si="1"/>
      </c>
      <c r="I17" s="1">
        <f t="shared" si="2"/>
      </c>
    </row>
    <row r="18" spans="1:9" ht="12.75">
      <c r="A18" s="15">
        <f t="shared" si="3"/>
        <v>12</v>
      </c>
      <c r="B18" s="16"/>
      <c r="C18" s="15">
        <f>IF(Aehnlichkeit!I18="","",Aehnlichkeit!I18)</f>
      </c>
      <c r="D18" s="17">
        <f>IF(Pythagoras!G18="","",Pythagoras!G18)</f>
      </c>
      <c r="E18" s="17">
        <f>IF('Quadratische Funktionen'!G18="","",'Quadratische Funktionen'!G18)</f>
      </c>
      <c r="F18" s="17">
        <f>IF(Wahrscheinlichkeitsrechnung!J18="","",Wahrscheinlichkeitsrechnung!J18)</f>
      </c>
      <c r="G18" s="18">
        <f t="shared" si="0"/>
      </c>
      <c r="H18" s="23">
        <f t="shared" si="1"/>
      </c>
      <c r="I18" s="1">
        <f t="shared" si="2"/>
      </c>
    </row>
    <row r="19" spans="1:9" ht="12.75">
      <c r="A19" s="15">
        <f t="shared" si="3"/>
        <v>13</v>
      </c>
      <c r="B19" s="16"/>
      <c r="C19" s="15">
        <f>IF(Aehnlichkeit!I19="","",Aehnlichkeit!I19)</f>
      </c>
      <c r="D19" s="17">
        <f>IF(Pythagoras!G19="","",Pythagoras!G19)</f>
      </c>
      <c r="E19" s="17">
        <f>IF('Quadratische Funktionen'!G19="","",'Quadratische Funktionen'!G19)</f>
      </c>
      <c r="F19" s="17">
        <f>IF(Wahrscheinlichkeitsrechnung!J19="","",Wahrscheinlichkeitsrechnung!J19)</f>
      </c>
      <c r="G19" s="18">
        <f t="shared" si="0"/>
      </c>
      <c r="H19" s="23">
        <f t="shared" si="1"/>
      </c>
      <c r="I19" s="1">
        <f t="shared" si="2"/>
      </c>
    </row>
    <row r="20" spans="1:9" ht="12.75">
      <c r="A20" s="15">
        <f t="shared" si="3"/>
        <v>14</v>
      </c>
      <c r="B20" s="16"/>
      <c r="C20" s="15">
        <f>IF(Aehnlichkeit!I20="","",Aehnlichkeit!I20)</f>
      </c>
      <c r="D20" s="17">
        <f>IF(Pythagoras!G20="","",Pythagoras!G20)</f>
      </c>
      <c r="E20" s="17">
        <f>IF('Quadratische Funktionen'!G20="","",'Quadratische Funktionen'!G20)</f>
      </c>
      <c r="F20" s="17">
        <f>IF(Wahrscheinlichkeitsrechnung!J20="","",Wahrscheinlichkeitsrechnung!J20)</f>
      </c>
      <c r="G20" s="18">
        <f t="shared" si="0"/>
      </c>
      <c r="H20" s="23">
        <f t="shared" si="1"/>
      </c>
      <c r="I20" s="1">
        <f t="shared" si="2"/>
      </c>
    </row>
    <row r="21" spans="1:9" ht="12.75">
      <c r="A21" s="19">
        <f t="shared" si="3"/>
        <v>15</v>
      </c>
      <c r="B21" s="20"/>
      <c r="C21" s="19">
        <f>IF(Aehnlichkeit!I21="","",Aehnlichkeit!I21)</f>
      </c>
      <c r="D21" s="21">
        <f>IF(Pythagoras!G21="","",Pythagoras!G21)</f>
      </c>
      <c r="E21" s="21">
        <f>IF('Quadratische Funktionen'!G21="","",'Quadratische Funktionen'!G21)</f>
      </c>
      <c r="F21" s="21">
        <f>IF(Wahrscheinlichkeitsrechnung!J21="","",Wahrscheinlichkeitsrechnung!J21)</f>
      </c>
      <c r="G21" s="22">
        <f t="shared" si="0"/>
      </c>
      <c r="H21" s="23">
        <f t="shared" si="1"/>
      </c>
      <c r="I21" s="1">
        <f t="shared" si="2"/>
      </c>
    </row>
    <row r="22" spans="1:9" ht="12.75">
      <c r="A22" s="11">
        <f t="shared" si="3"/>
        <v>16</v>
      </c>
      <c r="B22" s="12"/>
      <c r="C22" s="11">
        <f>IF(Aehnlichkeit!I22="","",Aehnlichkeit!I22)</f>
      </c>
      <c r="D22" s="13">
        <f>IF(Pythagoras!G22="","",Pythagoras!G22)</f>
      </c>
      <c r="E22" s="13">
        <f>IF('Quadratische Funktionen'!G22="","",'Quadratische Funktionen'!G22)</f>
      </c>
      <c r="F22" s="13">
        <f>IF(Wahrscheinlichkeitsrechnung!J22="","",Wahrscheinlichkeitsrechnung!J22)</f>
      </c>
      <c r="G22" s="14">
        <f t="shared" si="0"/>
      </c>
      <c r="H22" s="14">
        <f t="shared" si="1"/>
      </c>
      <c r="I22" s="1">
        <f t="shared" si="2"/>
      </c>
    </row>
    <row r="23" spans="1:9" ht="12.75">
      <c r="A23" s="15">
        <f t="shared" si="3"/>
        <v>17</v>
      </c>
      <c r="B23" s="16"/>
      <c r="C23" s="15">
        <f>IF(Aehnlichkeit!I23="","",Aehnlichkeit!I23)</f>
      </c>
      <c r="D23" s="17">
        <f>IF(Pythagoras!G23="","",Pythagoras!G23)</f>
      </c>
      <c r="E23" s="17">
        <f>IF('Quadratische Funktionen'!G23="","",'Quadratische Funktionen'!G23)</f>
      </c>
      <c r="F23" s="17">
        <f>IF(Wahrscheinlichkeitsrechnung!J23="","",Wahrscheinlichkeitsrechnung!J23)</f>
      </c>
      <c r="G23" s="18">
        <f t="shared" si="0"/>
      </c>
      <c r="H23" s="18">
        <f t="shared" si="1"/>
      </c>
      <c r="I23" s="1">
        <f t="shared" si="2"/>
      </c>
    </row>
    <row r="24" spans="1:9" ht="12.75">
      <c r="A24" s="15">
        <f t="shared" si="3"/>
        <v>18</v>
      </c>
      <c r="B24" s="16"/>
      <c r="C24" s="15">
        <f>IF(Aehnlichkeit!I24="","",Aehnlichkeit!I24)</f>
      </c>
      <c r="D24" s="17">
        <f>IF(Pythagoras!G24="","",Pythagoras!G24)</f>
      </c>
      <c r="E24" s="17">
        <f>IF('Quadratische Funktionen'!G24="","",'Quadratische Funktionen'!G24)</f>
      </c>
      <c r="F24" s="17">
        <f>IF(Wahrscheinlichkeitsrechnung!J24="","",Wahrscheinlichkeitsrechnung!J24)</f>
      </c>
      <c r="G24" s="18">
        <f t="shared" si="0"/>
      </c>
      <c r="H24" s="18">
        <f t="shared" si="1"/>
      </c>
      <c r="I24" s="1">
        <f t="shared" si="2"/>
      </c>
    </row>
    <row r="25" spans="1:9" ht="12.75">
      <c r="A25" s="15">
        <f t="shared" si="3"/>
        <v>19</v>
      </c>
      <c r="B25" s="16"/>
      <c r="C25" s="15">
        <f>IF(Aehnlichkeit!I25="","",Aehnlichkeit!I25)</f>
      </c>
      <c r="D25" s="17">
        <f>IF(Pythagoras!G25="","",Pythagoras!G25)</f>
      </c>
      <c r="E25" s="17">
        <f>IF('Quadratische Funktionen'!G25="","",'Quadratische Funktionen'!G25)</f>
      </c>
      <c r="F25" s="17">
        <f>IF(Wahrscheinlichkeitsrechnung!J25="","",Wahrscheinlichkeitsrechnung!J25)</f>
      </c>
      <c r="G25" s="18">
        <f t="shared" si="0"/>
      </c>
      <c r="H25" s="18">
        <f t="shared" si="1"/>
      </c>
      <c r="I25" s="1">
        <f t="shared" si="2"/>
      </c>
    </row>
    <row r="26" spans="1:9" ht="12.75">
      <c r="A26" s="19">
        <f t="shared" si="3"/>
        <v>20</v>
      </c>
      <c r="B26" s="20"/>
      <c r="C26" s="19">
        <f>IF(Aehnlichkeit!I26="","",Aehnlichkeit!I26)</f>
      </c>
      <c r="D26" s="21">
        <f>IF(Pythagoras!G26="","",Pythagoras!G26)</f>
      </c>
      <c r="E26" s="21">
        <f>IF('Quadratische Funktionen'!G26="","",'Quadratische Funktionen'!G26)</f>
      </c>
      <c r="F26" s="21">
        <f>IF(Wahrscheinlichkeitsrechnung!J26="","",Wahrscheinlichkeitsrechnung!J26)</f>
      </c>
      <c r="G26" s="22">
        <f t="shared" si="0"/>
      </c>
      <c r="H26" s="22">
        <f t="shared" si="1"/>
      </c>
      <c r="I26" s="1">
        <f t="shared" si="2"/>
      </c>
    </row>
    <row r="27" spans="1:9" ht="12.75">
      <c r="A27" s="11">
        <f t="shared" si="3"/>
        <v>21</v>
      </c>
      <c r="B27" s="12"/>
      <c r="C27" s="11">
        <f>IF(Aehnlichkeit!I27="","",Aehnlichkeit!I27)</f>
      </c>
      <c r="D27" s="13">
        <f>IF(Pythagoras!G27="","",Pythagoras!G27)</f>
      </c>
      <c r="E27" s="13">
        <f>IF('Quadratische Funktionen'!G27="","",'Quadratische Funktionen'!G27)</f>
      </c>
      <c r="F27" s="13">
        <f>IF(Wahrscheinlichkeitsrechnung!J27="","",Wahrscheinlichkeitsrechnung!J27)</f>
      </c>
      <c r="G27" s="18">
        <f t="shared" si="0"/>
      </c>
      <c r="H27" s="23">
        <f t="shared" si="1"/>
      </c>
      <c r="I27" s="1">
        <f t="shared" si="2"/>
      </c>
    </row>
    <row r="28" spans="1:9" ht="12.75">
      <c r="A28" s="15">
        <f t="shared" si="3"/>
        <v>22</v>
      </c>
      <c r="B28" s="16"/>
      <c r="C28" s="15">
        <f>IF(Aehnlichkeit!I28="","",Aehnlichkeit!I28)</f>
      </c>
      <c r="D28" s="17">
        <f>IF(Pythagoras!G28="","",Pythagoras!G28)</f>
      </c>
      <c r="E28" s="17">
        <f>IF('Quadratische Funktionen'!G28="","",'Quadratische Funktionen'!G28)</f>
      </c>
      <c r="F28" s="17">
        <f>IF(Wahrscheinlichkeitsrechnung!J28="","",Wahrscheinlichkeitsrechnung!J28)</f>
      </c>
      <c r="G28" s="18">
        <f t="shared" si="0"/>
      </c>
      <c r="H28" s="23">
        <f t="shared" si="1"/>
      </c>
      <c r="I28" s="1">
        <f t="shared" si="2"/>
      </c>
    </row>
    <row r="29" spans="1:9" ht="12.75">
      <c r="A29" s="15">
        <f t="shared" si="3"/>
        <v>23</v>
      </c>
      <c r="B29" s="16"/>
      <c r="C29" s="15">
        <f>IF(Aehnlichkeit!I29="","",Aehnlichkeit!I29)</f>
      </c>
      <c r="D29" s="17">
        <f>IF(Pythagoras!G29="","",Pythagoras!G29)</f>
      </c>
      <c r="E29" s="17">
        <f>IF('Quadratische Funktionen'!G29="","",'Quadratische Funktionen'!G29)</f>
      </c>
      <c r="F29" s="17">
        <f>IF(Wahrscheinlichkeitsrechnung!J29="","",Wahrscheinlichkeitsrechnung!J29)</f>
      </c>
      <c r="G29" s="18">
        <f t="shared" si="0"/>
      </c>
      <c r="H29" s="23">
        <f t="shared" si="1"/>
      </c>
      <c r="I29" s="1">
        <f t="shared" si="2"/>
      </c>
    </row>
    <row r="30" spans="1:9" ht="12.75">
      <c r="A30" s="15">
        <f t="shared" si="3"/>
        <v>24</v>
      </c>
      <c r="B30" s="16"/>
      <c r="C30" s="15">
        <f>IF(Aehnlichkeit!I30="","",Aehnlichkeit!I30)</f>
      </c>
      <c r="D30" s="17">
        <f>IF(Pythagoras!G30="","",Pythagoras!G30)</f>
      </c>
      <c r="E30" s="17">
        <f>IF('Quadratische Funktionen'!G30="","",'Quadratische Funktionen'!G30)</f>
      </c>
      <c r="F30" s="17">
        <f>IF(Wahrscheinlichkeitsrechnung!J30="","",Wahrscheinlichkeitsrechnung!J30)</f>
      </c>
      <c r="G30" s="18">
        <f t="shared" si="0"/>
      </c>
      <c r="H30" s="23">
        <f t="shared" si="1"/>
      </c>
      <c r="I30" s="1">
        <f t="shared" si="2"/>
      </c>
    </row>
    <row r="31" spans="1:9" ht="12.75">
      <c r="A31" s="19">
        <f t="shared" si="3"/>
        <v>25</v>
      </c>
      <c r="B31" s="20"/>
      <c r="C31" s="19">
        <f>IF(Aehnlichkeit!I31="","",Aehnlichkeit!I31)</f>
      </c>
      <c r="D31" s="21">
        <f>IF(Pythagoras!G31="","",Pythagoras!G31)</f>
      </c>
      <c r="E31" s="21">
        <f>IF('Quadratische Funktionen'!G31="","",'Quadratische Funktionen'!G31)</f>
      </c>
      <c r="F31" s="21">
        <f>IF(Wahrscheinlichkeitsrechnung!J31="","",Wahrscheinlichkeitsrechnung!J31)</f>
      </c>
      <c r="G31" s="18">
        <f t="shared" si="0"/>
      </c>
      <c r="H31" s="23">
        <f t="shared" si="1"/>
      </c>
      <c r="I31" s="1">
        <f t="shared" si="2"/>
      </c>
    </row>
    <row r="32" spans="1:9" ht="12.75">
      <c r="A32" s="24">
        <f t="shared" si="3"/>
        <v>26</v>
      </c>
      <c r="B32" s="25"/>
      <c r="C32" s="24">
        <f>IF(Aehnlichkeit!I32="","",Aehnlichkeit!I32)</f>
      </c>
      <c r="D32" s="26">
        <f>IF(Pythagoras!G32="","",Pythagoras!G32)</f>
      </c>
      <c r="E32" s="26">
        <f>IF('Quadratische Funktionen'!G32="","",'Quadratische Funktionen'!G32)</f>
      </c>
      <c r="F32" s="26">
        <f>IF(Wahrscheinlichkeitsrechnung!J32="","",Wahrscheinlichkeitsrechnung!J32)</f>
      </c>
      <c r="G32" s="14">
        <f t="shared" si="0"/>
      </c>
      <c r="H32" s="14">
        <f t="shared" si="1"/>
      </c>
      <c r="I32" s="1">
        <f t="shared" si="2"/>
      </c>
    </row>
    <row r="33" spans="1:9" ht="12.75">
      <c r="A33" s="15">
        <f t="shared" si="3"/>
        <v>27</v>
      </c>
      <c r="B33" s="16"/>
      <c r="C33" s="15">
        <f>IF(Aehnlichkeit!I33="","",Aehnlichkeit!I33)</f>
      </c>
      <c r="D33" s="17">
        <f>IF(Pythagoras!G33="","",Pythagoras!G33)</f>
      </c>
      <c r="E33" s="17">
        <f>IF('Quadratische Funktionen'!G33="","",'Quadratische Funktionen'!G33)</f>
      </c>
      <c r="F33" s="17">
        <f>IF(Wahrscheinlichkeitsrechnung!J33="","",Wahrscheinlichkeitsrechnung!J33)</f>
      </c>
      <c r="G33" s="18">
        <f t="shared" si="0"/>
      </c>
      <c r="H33" s="18">
        <f t="shared" si="1"/>
      </c>
      <c r="I33" s="1">
        <f t="shared" si="2"/>
      </c>
    </row>
    <row r="34" spans="1:9" ht="12.75">
      <c r="A34" s="15">
        <f t="shared" si="3"/>
        <v>28</v>
      </c>
      <c r="B34" s="16"/>
      <c r="C34" s="15">
        <f>IF(Aehnlichkeit!I34="","",Aehnlichkeit!I34)</f>
      </c>
      <c r="D34" s="17">
        <f>IF(Pythagoras!G34="","",Pythagoras!G34)</f>
      </c>
      <c r="E34" s="17">
        <f>IF('Quadratische Funktionen'!G34="","",'Quadratische Funktionen'!G34)</f>
      </c>
      <c r="F34" s="17">
        <f>IF(Wahrscheinlichkeitsrechnung!J34="","",Wahrscheinlichkeitsrechnung!J34)</f>
      </c>
      <c r="G34" s="18">
        <f t="shared" si="0"/>
      </c>
      <c r="H34" s="18">
        <f t="shared" si="1"/>
      </c>
      <c r="I34" s="1">
        <f t="shared" si="2"/>
      </c>
    </row>
    <row r="35" spans="1:9" ht="12.75">
      <c r="A35" s="15">
        <f t="shared" si="3"/>
        <v>29</v>
      </c>
      <c r="B35" s="16"/>
      <c r="C35" s="15">
        <f>IF(Aehnlichkeit!I35="","",Aehnlichkeit!I35)</f>
      </c>
      <c r="D35" s="17">
        <f>IF(Pythagoras!G35="","",Pythagoras!G35)</f>
      </c>
      <c r="E35" s="17">
        <f>IF('Quadratische Funktionen'!G35="","",'Quadratische Funktionen'!G35)</f>
      </c>
      <c r="F35" s="17">
        <f>IF(Wahrscheinlichkeitsrechnung!J35="","",Wahrscheinlichkeitsrechnung!J35)</f>
      </c>
      <c r="G35" s="18">
        <f t="shared" si="0"/>
      </c>
      <c r="H35" s="18">
        <f t="shared" si="1"/>
      </c>
      <c r="I35" s="1">
        <f t="shared" si="2"/>
      </c>
    </row>
    <row r="36" spans="1:9" ht="12.75">
      <c r="A36" s="19">
        <f t="shared" si="3"/>
        <v>30</v>
      </c>
      <c r="B36" s="20"/>
      <c r="C36" s="19">
        <f>IF(Aehnlichkeit!I36="","",Aehnlichkeit!I36)</f>
      </c>
      <c r="D36" s="21">
        <f>IF(Pythagoras!G36="","",Pythagoras!G36)</f>
      </c>
      <c r="E36" s="21">
        <f>IF('Quadratische Funktionen'!G36="","",'Quadratische Funktionen'!G36)</f>
      </c>
      <c r="F36" s="21">
        <f>IF(Wahrscheinlichkeitsrechnung!J36="","",Wahrscheinlichkeitsrechnung!J36)</f>
      </c>
      <c r="G36" s="22">
        <f t="shared" si="0"/>
      </c>
      <c r="H36" s="22">
        <f t="shared" si="1"/>
      </c>
      <c r="I36" s="1">
        <f t="shared" si="2"/>
      </c>
    </row>
    <row r="38" ht="13.5" customHeight="1"/>
    <row r="39" spans="7:10" ht="12.75" customHeight="1">
      <c r="G39" s="27" t="s">
        <v>12</v>
      </c>
      <c r="H39" s="94" t="s">
        <v>13</v>
      </c>
      <c r="I39" s="94"/>
      <c r="J39" s="28" t="s">
        <v>14</v>
      </c>
    </row>
    <row r="40" spans="6:10" ht="12.75">
      <c r="F40" s="29"/>
      <c r="G40" s="30">
        <v>1</v>
      </c>
      <c r="H40" s="95">
        <v>67</v>
      </c>
      <c r="I40" s="95"/>
      <c r="J40" s="31">
        <f>FREQUENCY(H$4:H$36,1)</f>
        <v>0</v>
      </c>
    </row>
    <row r="41" spans="5:10" ht="12.75">
      <c r="E41" s="96" t="s">
        <v>15</v>
      </c>
      <c r="F41" s="96"/>
      <c r="G41" s="32">
        <v>2</v>
      </c>
      <c r="H41" s="97">
        <v>58</v>
      </c>
      <c r="I41" s="97"/>
      <c r="J41" s="33">
        <f>FREQUENCY(H$4:H$36,2)-J40</f>
        <v>0</v>
      </c>
    </row>
    <row r="42" spans="5:10" ht="12.75">
      <c r="E42" s="96"/>
      <c r="F42" s="96"/>
      <c r="G42" s="30">
        <v>3</v>
      </c>
      <c r="H42" s="98">
        <v>48</v>
      </c>
      <c r="I42" s="98"/>
      <c r="J42" s="34">
        <f>FREQUENCY(H$4:H$36,3)-J40-J41</f>
        <v>0</v>
      </c>
    </row>
    <row r="43" spans="6:10" ht="12.75">
      <c r="F43" s="35"/>
      <c r="G43" s="36">
        <v>4</v>
      </c>
      <c r="H43" s="97">
        <v>38</v>
      </c>
      <c r="I43" s="97"/>
      <c r="J43" s="33">
        <f>FREQUENCY(H$4:H$36,4)-J40-J41-J42</f>
        <v>0</v>
      </c>
    </row>
    <row r="44" spans="6:10" ht="12.75">
      <c r="F44" s="35"/>
      <c r="G44" s="37">
        <v>5</v>
      </c>
      <c r="H44" s="100">
        <v>16</v>
      </c>
      <c r="I44" s="100"/>
      <c r="J44" s="34">
        <f>FREQUENCY(H$4:H$36,5)-J40-J41-J42-J43</f>
        <v>0</v>
      </c>
    </row>
    <row r="45" spans="6:10" ht="12.75">
      <c r="F45" s="35"/>
      <c r="G45" s="32">
        <v>6</v>
      </c>
      <c r="H45" s="101">
        <v>0</v>
      </c>
      <c r="I45" s="101"/>
      <c r="J45" s="33">
        <f>FREQUENCY(H$4:H$36,6)-J40-J41-J42-J43-J44</f>
        <v>0</v>
      </c>
    </row>
    <row r="46" spans="7:10" ht="12.75">
      <c r="G46" s="35" t="s">
        <v>16</v>
      </c>
      <c r="H46" s="102">
        <f>IF(H47="","",ROUND((J40*1+J41*2+J42*3+J43*4+J44*5+J45*6)/H47,2))</f>
      </c>
      <c r="I46" s="102"/>
      <c r="J46" s="102"/>
    </row>
    <row r="47" spans="7:10" ht="12.75">
      <c r="G47" s="35" t="s">
        <v>17</v>
      </c>
      <c r="H47" s="99">
        <f>IF(COUNT(H7:H36)=0,"",COUNT(H7:H36))</f>
      </c>
      <c r="I47" s="99"/>
      <c r="J47" s="99"/>
    </row>
  </sheetData>
  <mergeCells count="14">
    <mergeCell ref="H47:J47"/>
    <mergeCell ref="H43:I43"/>
    <mergeCell ref="H44:I44"/>
    <mergeCell ref="H45:I45"/>
    <mergeCell ref="H46:J46"/>
    <mergeCell ref="H39:I39"/>
    <mergeCell ref="H40:I40"/>
    <mergeCell ref="E41:F42"/>
    <mergeCell ref="H41:I41"/>
    <mergeCell ref="H42:I42"/>
    <mergeCell ref="C2:D2"/>
    <mergeCell ref="A4:A6"/>
    <mergeCell ref="B4:B6"/>
    <mergeCell ref="C4:G4"/>
  </mergeCells>
  <conditionalFormatting sqref="H7:H36">
    <cfRule type="cellIs" priority="1" dxfId="0" operator="equal" stopIfTrue="1">
      <formula>5</formula>
    </cfRule>
    <cfRule type="cellIs" priority="2" dxfId="1" operator="equal" stopIfTrue="1">
      <formula>$D$6</formula>
    </cfRule>
    <cfRule type="cellIs" priority="3" dxfId="0" operator="equal" stopIfTrue="1">
      <formula>6</formula>
    </cfRule>
  </conditionalFormatting>
  <conditionalFormatting sqref="I7:I36">
    <cfRule type="cellIs" priority="4" dxfId="2" operator="notEqual" stopIfTrue="1">
      <formula>""</formula>
    </cfRule>
  </conditionalFormatting>
  <printOptions/>
  <pageMargins left="0.7479166666666667" right="0.7479166666666667" top="0.9840277777777778" bottom="0.9840277777777778" header="0.5118055555555556" footer="0.5118055555555556"/>
  <pageSetup fitToHeight="0"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1:I36"/>
  <sheetViews>
    <sheetView workbookViewId="0" topLeftCell="A1">
      <selection activeCell="C7" sqref="C7:H7"/>
    </sheetView>
  </sheetViews>
  <sheetFormatPr defaultColWidth="11.421875" defaultRowHeight="12.75"/>
  <cols>
    <col min="1" max="1" width="3.421875" style="1" customWidth="1"/>
    <col min="2" max="2" width="20.7109375" style="1" customWidth="1"/>
    <col min="3" max="16384" width="11.00390625" style="1" customWidth="1"/>
  </cols>
  <sheetData>
    <row r="1" ht="12.75">
      <c r="C1" s="38"/>
    </row>
    <row r="2" ht="12.75">
      <c r="C2" s="6" t="s">
        <v>18</v>
      </c>
    </row>
    <row r="4" spans="1:9" ht="12.75" customHeight="1">
      <c r="A4" s="103" t="s">
        <v>19</v>
      </c>
      <c r="B4" s="104" t="s">
        <v>20</v>
      </c>
      <c r="C4" s="105" t="s">
        <v>21</v>
      </c>
      <c r="D4" s="105"/>
      <c r="E4" s="106" t="s">
        <v>22</v>
      </c>
      <c r="F4" s="106"/>
      <c r="G4" s="40" t="s">
        <v>23</v>
      </c>
      <c r="H4" s="40"/>
      <c r="I4" s="39" t="s">
        <v>24</v>
      </c>
    </row>
    <row r="5" spans="1:9" ht="12.75" customHeight="1">
      <c r="A5" s="103"/>
      <c r="B5" s="104"/>
      <c r="C5" s="41" t="s">
        <v>25</v>
      </c>
      <c r="D5" s="41" t="s">
        <v>26</v>
      </c>
      <c r="E5" s="41" t="s">
        <v>27</v>
      </c>
      <c r="F5" s="41" t="s">
        <v>28</v>
      </c>
      <c r="G5" s="41" t="s">
        <v>29</v>
      </c>
      <c r="H5" s="41" t="s">
        <v>30</v>
      </c>
      <c r="I5" s="42"/>
    </row>
    <row r="6" spans="1:9" ht="12.75" customHeight="1">
      <c r="A6" s="103"/>
      <c r="B6" s="43" t="s">
        <v>31</v>
      </c>
      <c r="C6" s="41">
        <v>5</v>
      </c>
      <c r="D6" s="41">
        <v>4</v>
      </c>
      <c r="E6" s="41">
        <v>3</v>
      </c>
      <c r="F6" s="41">
        <v>5</v>
      </c>
      <c r="G6" s="41">
        <v>5</v>
      </c>
      <c r="H6" s="41">
        <v>3</v>
      </c>
      <c r="I6" s="42">
        <v>25</v>
      </c>
    </row>
    <row r="7" spans="1:9" ht="12.75">
      <c r="A7" s="11">
        <f>Klasse!A7</f>
        <v>1</v>
      </c>
      <c r="B7" s="44">
        <f>IF(Klasse!B7="","",Klasse!B7)</f>
      </c>
      <c r="C7" s="45"/>
      <c r="D7" s="46"/>
      <c r="E7" s="46"/>
      <c r="F7" s="46"/>
      <c r="G7" s="46"/>
      <c r="H7" s="46"/>
      <c r="I7" s="47">
        <f aca="true" t="shared" si="0" ref="I7:I36">IF(C7="","",C7+D7+E7+F7+G7+H7)</f>
      </c>
    </row>
    <row r="8" spans="1:9" ht="12.75">
      <c r="A8" s="15">
        <f>Klasse!A8</f>
        <v>2</v>
      </c>
      <c r="B8" s="48">
        <f>IF(Klasse!B8="","",Klasse!B8)</f>
      </c>
      <c r="C8" s="49"/>
      <c r="D8" s="50"/>
      <c r="E8" s="50"/>
      <c r="F8" s="50"/>
      <c r="G8" s="50"/>
      <c r="H8" s="50"/>
      <c r="I8" s="51">
        <f t="shared" si="0"/>
      </c>
    </row>
    <row r="9" spans="1:9" ht="12.75">
      <c r="A9" s="15">
        <f>Klasse!A9</f>
        <v>3</v>
      </c>
      <c r="B9" s="48">
        <f>IF(Klasse!B9="","",Klasse!B9)</f>
      </c>
      <c r="C9" s="49"/>
      <c r="D9" s="50"/>
      <c r="E9" s="50"/>
      <c r="F9" s="50"/>
      <c r="G9" s="50"/>
      <c r="H9" s="50"/>
      <c r="I9" s="51">
        <f t="shared" si="0"/>
      </c>
    </row>
    <row r="10" spans="1:9" ht="12.75">
      <c r="A10" s="15">
        <f>Klasse!A10</f>
        <v>4</v>
      </c>
      <c r="B10" s="48">
        <f>IF(Klasse!B10="","",Klasse!B10)</f>
      </c>
      <c r="C10" s="49"/>
      <c r="D10" s="50"/>
      <c r="E10" s="50"/>
      <c r="F10" s="50"/>
      <c r="G10" s="50"/>
      <c r="H10" s="50"/>
      <c r="I10" s="51">
        <f t="shared" si="0"/>
      </c>
    </row>
    <row r="11" spans="1:9" ht="12.75">
      <c r="A11" s="19">
        <f>Klasse!A11</f>
        <v>5</v>
      </c>
      <c r="B11" s="52">
        <f>IF(Klasse!B11="","",Klasse!B11)</f>
      </c>
      <c r="C11" s="53"/>
      <c r="D11" s="54"/>
      <c r="E11" s="54"/>
      <c r="F11" s="54"/>
      <c r="G11" s="54"/>
      <c r="H11" s="54"/>
      <c r="I11" s="51">
        <f t="shared" si="0"/>
      </c>
    </row>
    <row r="12" spans="1:9" ht="12.75">
      <c r="A12" s="11">
        <f>Klasse!A12</f>
        <v>6</v>
      </c>
      <c r="B12" s="44">
        <f>IF(Klasse!B12="","",Klasse!B12)</f>
      </c>
      <c r="C12" s="45"/>
      <c r="D12" s="46"/>
      <c r="E12" s="46"/>
      <c r="F12" s="46"/>
      <c r="G12" s="46"/>
      <c r="H12" s="46"/>
      <c r="I12" s="51">
        <f t="shared" si="0"/>
      </c>
    </row>
    <row r="13" spans="1:9" ht="12.75">
      <c r="A13" s="15">
        <f>Klasse!A13</f>
        <v>7</v>
      </c>
      <c r="B13" s="48">
        <f>IF(Klasse!B13="","",Klasse!B13)</f>
      </c>
      <c r="C13" s="49"/>
      <c r="D13" s="50"/>
      <c r="E13" s="50"/>
      <c r="F13" s="50"/>
      <c r="G13" s="50"/>
      <c r="H13" s="50"/>
      <c r="I13" s="51">
        <f t="shared" si="0"/>
      </c>
    </row>
    <row r="14" spans="1:9" ht="12.75">
      <c r="A14" s="15">
        <f>Klasse!A14</f>
        <v>8</v>
      </c>
      <c r="B14" s="48">
        <f>IF(Klasse!B14="","",Klasse!B14)</f>
      </c>
      <c r="C14" s="49"/>
      <c r="D14" s="50"/>
      <c r="E14" s="50"/>
      <c r="F14" s="50"/>
      <c r="G14" s="50"/>
      <c r="H14" s="50"/>
      <c r="I14" s="51">
        <f t="shared" si="0"/>
      </c>
    </row>
    <row r="15" spans="1:9" ht="12.75">
      <c r="A15" s="15">
        <f>Klasse!A15</f>
        <v>9</v>
      </c>
      <c r="B15" s="48">
        <f>IF(Klasse!B15="","",Klasse!B15)</f>
      </c>
      <c r="C15" s="49"/>
      <c r="D15" s="50"/>
      <c r="E15" s="50"/>
      <c r="F15" s="50"/>
      <c r="G15" s="50"/>
      <c r="H15" s="50"/>
      <c r="I15" s="51">
        <f t="shared" si="0"/>
      </c>
    </row>
    <row r="16" spans="1:9" ht="12.75">
      <c r="A16" s="19">
        <f>Klasse!A16</f>
        <v>10</v>
      </c>
      <c r="B16" s="52">
        <f>IF(Klasse!B16="","",Klasse!B16)</f>
      </c>
      <c r="C16" s="53"/>
      <c r="D16" s="54"/>
      <c r="E16" s="54"/>
      <c r="F16" s="54"/>
      <c r="G16" s="54"/>
      <c r="H16" s="54"/>
      <c r="I16" s="51">
        <f t="shared" si="0"/>
      </c>
    </row>
    <row r="17" spans="1:9" ht="12.75">
      <c r="A17" s="11">
        <f>Klasse!A17</f>
        <v>11</v>
      </c>
      <c r="B17" s="44">
        <f>IF(Klasse!B17="","",Klasse!B17)</f>
      </c>
      <c r="C17" s="45"/>
      <c r="D17" s="46"/>
      <c r="E17" s="46"/>
      <c r="F17" s="46"/>
      <c r="G17" s="46"/>
      <c r="H17" s="46"/>
      <c r="I17" s="51">
        <f t="shared" si="0"/>
      </c>
    </row>
    <row r="18" spans="1:9" ht="12.75">
      <c r="A18" s="15">
        <f>Klasse!A18</f>
        <v>12</v>
      </c>
      <c r="B18" s="48">
        <f>IF(Klasse!B18="","",Klasse!B18)</f>
      </c>
      <c r="C18" s="49"/>
      <c r="D18" s="50"/>
      <c r="E18" s="50"/>
      <c r="F18" s="50"/>
      <c r="G18" s="50"/>
      <c r="H18" s="50"/>
      <c r="I18" s="51">
        <f t="shared" si="0"/>
      </c>
    </row>
    <row r="19" spans="1:9" ht="12.75">
      <c r="A19" s="15">
        <f>Klasse!A19</f>
        <v>13</v>
      </c>
      <c r="B19" s="48">
        <f>IF(Klasse!B19="","",Klasse!B19)</f>
      </c>
      <c r="C19" s="49"/>
      <c r="D19" s="50"/>
      <c r="E19" s="50"/>
      <c r="F19" s="50"/>
      <c r="G19" s="50"/>
      <c r="H19" s="50"/>
      <c r="I19" s="51">
        <f t="shared" si="0"/>
      </c>
    </row>
    <row r="20" spans="1:9" ht="12.75">
      <c r="A20" s="15">
        <f>Klasse!A20</f>
        <v>14</v>
      </c>
      <c r="B20" s="48">
        <f>IF(Klasse!B20="","",Klasse!B20)</f>
      </c>
      <c r="C20" s="49"/>
      <c r="D20" s="50"/>
      <c r="E20" s="50"/>
      <c r="F20" s="50"/>
      <c r="G20" s="50"/>
      <c r="H20" s="50"/>
      <c r="I20" s="51">
        <f t="shared" si="0"/>
      </c>
    </row>
    <row r="21" spans="1:9" ht="12.75">
      <c r="A21" s="19">
        <f>Klasse!A21</f>
        <v>15</v>
      </c>
      <c r="B21" s="52">
        <f>IF(Klasse!B21="","",Klasse!B21)</f>
      </c>
      <c r="C21" s="53"/>
      <c r="D21" s="54"/>
      <c r="E21" s="54"/>
      <c r="F21" s="54"/>
      <c r="G21" s="54"/>
      <c r="H21" s="54"/>
      <c r="I21" s="51">
        <f t="shared" si="0"/>
      </c>
    </row>
    <row r="22" spans="1:9" ht="12.75">
      <c r="A22" s="11">
        <f>Klasse!A22</f>
        <v>16</v>
      </c>
      <c r="B22" s="44">
        <f>IF(Klasse!B22="","",Klasse!B22)</f>
      </c>
      <c r="C22" s="45"/>
      <c r="D22" s="46"/>
      <c r="E22" s="46"/>
      <c r="F22" s="46"/>
      <c r="G22" s="46"/>
      <c r="H22" s="46"/>
      <c r="I22" s="51">
        <f t="shared" si="0"/>
      </c>
    </row>
    <row r="23" spans="1:9" ht="12.75">
      <c r="A23" s="15">
        <f>Klasse!A23</f>
        <v>17</v>
      </c>
      <c r="B23" s="48">
        <f>IF(Klasse!B23="","",Klasse!B23)</f>
      </c>
      <c r="C23" s="49"/>
      <c r="D23" s="50"/>
      <c r="E23" s="50"/>
      <c r="F23" s="50"/>
      <c r="G23" s="50"/>
      <c r="H23" s="50"/>
      <c r="I23" s="51">
        <f t="shared" si="0"/>
      </c>
    </row>
    <row r="24" spans="1:9" ht="12.75">
      <c r="A24" s="15">
        <f>Klasse!A24</f>
        <v>18</v>
      </c>
      <c r="B24" s="48">
        <f>IF(Klasse!B24="","",Klasse!B24)</f>
      </c>
      <c r="C24" s="49"/>
      <c r="D24" s="50"/>
      <c r="E24" s="50"/>
      <c r="F24" s="50"/>
      <c r="G24" s="50"/>
      <c r="H24" s="50"/>
      <c r="I24" s="51">
        <f t="shared" si="0"/>
      </c>
    </row>
    <row r="25" spans="1:9" ht="12.75">
      <c r="A25" s="15">
        <f>Klasse!A25</f>
        <v>19</v>
      </c>
      <c r="B25" s="48">
        <f>IF(Klasse!B25="","",Klasse!B25)</f>
      </c>
      <c r="C25" s="49"/>
      <c r="D25" s="50"/>
      <c r="E25" s="50"/>
      <c r="F25" s="50"/>
      <c r="G25" s="50"/>
      <c r="H25" s="50"/>
      <c r="I25" s="51">
        <f t="shared" si="0"/>
      </c>
    </row>
    <row r="26" spans="1:9" ht="12.75">
      <c r="A26" s="19">
        <f>Klasse!A26</f>
        <v>20</v>
      </c>
      <c r="B26" s="52">
        <f>IF(Klasse!B26="","",Klasse!B26)</f>
      </c>
      <c r="C26" s="53"/>
      <c r="D26" s="54"/>
      <c r="E26" s="54"/>
      <c r="F26" s="54"/>
      <c r="G26" s="54"/>
      <c r="H26" s="54"/>
      <c r="I26" s="51">
        <f t="shared" si="0"/>
      </c>
    </row>
    <row r="27" spans="1:9" ht="12.75">
      <c r="A27" s="11">
        <f>Klasse!A27</f>
        <v>21</v>
      </c>
      <c r="B27" s="44">
        <f>IF(Klasse!B27="","",Klasse!B27)</f>
      </c>
      <c r="C27" s="45"/>
      <c r="D27" s="46"/>
      <c r="E27" s="46"/>
      <c r="F27" s="46"/>
      <c r="G27" s="46"/>
      <c r="H27" s="46"/>
      <c r="I27" s="51">
        <f t="shared" si="0"/>
      </c>
    </row>
    <row r="28" spans="1:9" ht="12.75">
      <c r="A28" s="15">
        <f>Klasse!A28</f>
        <v>22</v>
      </c>
      <c r="B28" s="48">
        <f>IF(Klasse!B28="","",Klasse!B28)</f>
      </c>
      <c r="C28" s="49"/>
      <c r="D28" s="50"/>
      <c r="E28" s="50"/>
      <c r="F28" s="50"/>
      <c r="G28" s="50"/>
      <c r="H28" s="50"/>
      <c r="I28" s="51">
        <f t="shared" si="0"/>
      </c>
    </row>
    <row r="29" spans="1:9" ht="12.75">
      <c r="A29" s="15">
        <f>Klasse!A29</f>
        <v>23</v>
      </c>
      <c r="B29" s="48">
        <f>IF(Klasse!B29="","",Klasse!B29)</f>
      </c>
      <c r="C29" s="49"/>
      <c r="D29" s="50"/>
      <c r="E29" s="50"/>
      <c r="F29" s="50"/>
      <c r="G29" s="50"/>
      <c r="H29" s="50"/>
      <c r="I29" s="51">
        <f t="shared" si="0"/>
      </c>
    </row>
    <row r="30" spans="1:9" ht="12.75">
      <c r="A30" s="15">
        <f>Klasse!A30</f>
        <v>24</v>
      </c>
      <c r="B30" s="48">
        <f>IF(Klasse!B30="","",Klasse!B30)</f>
      </c>
      <c r="C30" s="49"/>
      <c r="D30" s="50"/>
      <c r="E30" s="50"/>
      <c r="F30" s="50"/>
      <c r="G30" s="50"/>
      <c r="H30" s="50"/>
      <c r="I30" s="51">
        <f t="shared" si="0"/>
      </c>
    </row>
    <row r="31" spans="1:9" ht="12.75">
      <c r="A31" s="19">
        <f>Klasse!A31</f>
        <v>25</v>
      </c>
      <c r="B31" s="52">
        <f>IF(Klasse!B31="","",Klasse!B31)</f>
      </c>
      <c r="C31" s="53"/>
      <c r="D31" s="54"/>
      <c r="E31" s="54"/>
      <c r="F31" s="54"/>
      <c r="G31" s="54"/>
      <c r="H31" s="54"/>
      <c r="I31" s="51">
        <f t="shared" si="0"/>
      </c>
    </row>
    <row r="32" spans="1:9" ht="12.75">
      <c r="A32" s="11">
        <f>Klasse!A32</f>
        <v>26</v>
      </c>
      <c r="B32" s="44">
        <f>IF(Klasse!B32="","",Klasse!B32)</f>
      </c>
      <c r="C32" s="45"/>
      <c r="D32" s="46"/>
      <c r="E32" s="46"/>
      <c r="F32" s="46"/>
      <c r="G32" s="46"/>
      <c r="H32" s="46"/>
      <c r="I32" s="51">
        <f t="shared" si="0"/>
      </c>
    </row>
    <row r="33" spans="1:9" ht="12.75">
      <c r="A33" s="15">
        <f>Klasse!A33</f>
        <v>27</v>
      </c>
      <c r="B33" s="48">
        <f>IF(Klasse!B33="","",Klasse!B33)</f>
      </c>
      <c r="C33" s="49"/>
      <c r="D33" s="50"/>
      <c r="E33" s="50"/>
      <c r="F33" s="50"/>
      <c r="G33" s="50"/>
      <c r="H33" s="50"/>
      <c r="I33" s="51">
        <f t="shared" si="0"/>
      </c>
    </row>
    <row r="34" spans="1:9" ht="12.75">
      <c r="A34" s="15">
        <f>Klasse!A34</f>
        <v>28</v>
      </c>
      <c r="B34" s="48">
        <f>IF(Klasse!B34="","",Klasse!B34)</f>
      </c>
      <c r="C34" s="49"/>
      <c r="D34" s="50"/>
      <c r="E34" s="50"/>
      <c r="F34" s="50"/>
      <c r="G34" s="50"/>
      <c r="H34" s="50"/>
      <c r="I34" s="51">
        <f t="shared" si="0"/>
      </c>
    </row>
    <row r="35" spans="1:9" ht="12.75">
      <c r="A35" s="15">
        <f>Klasse!A35</f>
        <v>29</v>
      </c>
      <c r="B35" s="48">
        <f>IF(Klasse!B35="","",Klasse!B35)</f>
      </c>
      <c r="C35" s="49"/>
      <c r="D35" s="50"/>
      <c r="E35" s="50"/>
      <c r="F35" s="50"/>
      <c r="G35" s="50"/>
      <c r="H35" s="50"/>
      <c r="I35" s="51">
        <f t="shared" si="0"/>
      </c>
    </row>
    <row r="36" spans="1:9" ht="12.75">
      <c r="A36" s="19">
        <f>Klasse!A36</f>
        <v>30</v>
      </c>
      <c r="B36" s="52">
        <f>IF(Klasse!B36="","",Klasse!B36)</f>
      </c>
      <c r="C36" s="53"/>
      <c r="D36" s="54"/>
      <c r="E36" s="54"/>
      <c r="F36" s="54"/>
      <c r="G36" s="54"/>
      <c r="H36" s="54"/>
      <c r="I36" s="55">
        <f t="shared" si="0"/>
      </c>
    </row>
  </sheetData>
  <mergeCells count="4">
    <mergeCell ref="A4:A6"/>
    <mergeCell ref="B4:B5"/>
    <mergeCell ref="C4:D4"/>
    <mergeCell ref="E4:F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J36"/>
  <sheetViews>
    <sheetView workbookViewId="0" topLeftCell="A1">
      <selection activeCell="C7" sqref="C7:F7"/>
    </sheetView>
  </sheetViews>
  <sheetFormatPr defaultColWidth="11.421875" defaultRowHeight="12.75"/>
  <cols>
    <col min="1" max="1" width="3.421875" style="1" customWidth="1"/>
    <col min="2" max="2" width="20.7109375" style="1" customWidth="1"/>
    <col min="3" max="16384" width="11.00390625" style="1" customWidth="1"/>
  </cols>
  <sheetData>
    <row r="2" ht="12.75">
      <c r="C2" s="6" t="s">
        <v>32</v>
      </c>
    </row>
    <row r="4" spans="1:10" ht="12.75" customHeight="1">
      <c r="A4" s="103" t="s">
        <v>33</v>
      </c>
      <c r="B4" s="104" t="s">
        <v>34</v>
      </c>
      <c r="C4" s="107" t="s">
        <v>35</v>
      </c>
      <c r="D4" s="107"/>
      <c r="E4" s="107"/>
      <c r="F4" s="40"/>
      <c r="G4" s="39" t="s">
        <v>36</v>
      </c>
      <c r="I4" s="108"/>
      <c r="J4" s="108"/>
    </row>
    <row r="5" spans="1:7" ht="12.75" customHeight="1">
      <c r="A5" s="103"/>
      <c r="B5" s="104"/>
      <c r="C5" s="56">
        <v>1</v>
      </c>
      <c r="D5" s="41" t="s">
        <v>37</v>
      </c>
      <c r="E5" s="41" t="s">
        <v>38</v>
      </c>
      <c r="F5" s="41">
        <v>3</v>
      </c>
      <c r="G5" s="42"/>
    </row>
    <row r="6" spans="1:7" ht="12.75" customHeight="1">
      <c r="A6" s="103"/>
      <c r="B6" s="43" t="s">
        <v>39</v>
      </c>
      <c r="C6" s="57">
        <v>5</v>
      </c>
      <c r="D6" s="58">
        <v>6</v>
      </c>
      <c r="E6" s="58">
        <v>8</v>
      </c>
      <c r="F6" s="58">
        <v>6</v>
      </c>
      <c r="G6" s="59">
        <v>25</v>
      </c>
    </row>
    <row r="7" spans="1:7" ht="12.75">
      <c r="A7" s="11">
        <f>Klasse!A7</f>
        <v>1</v>
      </c>
      <c r="B7" s="44">
        <f>IF(Klasse!B7="","",Klasse!B7)</f>
      </c>
      <c r="C7" s="45"/>
      <c r="D7" s="46"/>
      <c r="E7" s="46"/>
      <c r="F7" s="46"/>
      <c r="G7" s="47">
        <f aca="true" t="shared" si="0" ref="G7:G36">IF(C7="","",C7+D7+E7+F7)</f>
      </c>
    </row>
    <row r="8" spans="1:7" ht="12.75">
      <c r="A8" s="15">
        <f>Klasse!A8</f>
        <v>2</v>
      </c>
      <c r="B8" s="48">
        <f>IF(Klasse!B8="","",Klasse!B8)</f>
      </c>
      <c r="C8" s="49"/>
      <c r="D8" s="50"/>
      <c r="E8" s="50"/>
      <c r="F8" s="50"/>
      <c r="G8" s="51">
        <f t="shared" si="0"/>
      </c>
    </row>
    <row r="9" spans="1:7" ht="12.75">
      <c r="A9" s="15">
        <f>Klasse!A9</f>
        <v>3</v>
      </c>
      <c r="B9" s="48">
        <f>IF(Klasse!B9="","",Klasse!B9)</f>
      </c>
      <c r="C9" s="49"/>
      <c r="D9" s="50"/>
      <c r="E9" s="50"/>
      <c r="F9" s="50"/>
      <c r="G9" s="51">
        <f t="shared" si="0"/>
      </c>
    </row>
    <row r="10" spans="1:7" ht="12.75">
      <c r="A10" s="15">
        <f>Klasse!A10</f>
        <v>4</v>
      </c>
      <c r="B10" s="48">
        <f>IF(Klasse!B10="","",Klasse!B10)</f>
      </c>
      <c r="C10" s="49"/>
      <c r="D10" s="50"/>
      <c r="E10" s="50"/>
      <c r="F10" s="50"/>
      <c r="G10" s="51">
        <f t="shared" si="0"/>
      </c>
    </row>
    <row r="11" spans="1:7" ht="12.75">
      <c r="A11" s="19">
        <f>Klasse!A11</f>
        <v>5</v>
      </c>
      <c r="B11" s="52">
        <f>IF(Klasse!B11="","",Klasse!B11)</f>
      </c>
      <c r="C11" s="53"/>
      <c r="D11" s="54"/>
      <c r="E11" s="54"/>
      <c r="F11" s="54"/>
      <c r="G11" s="51">
        <f t="shared" si="0"/>
      </c>
    </row>
    <row r="12" spans="1:7" ht="12.75">
      <c r="A12" s="11">
        <f>Klasse!A12</f>
        <v>6</v>
      </c>
      <c r="B12" s="44">
        <f>IF(Klasse!B12="","",Klasse!B12)</f>
      </c>
      <c r="C12" s="45"/>
      <c r="D12" s="46"/>
      <c r="E12" s="46"/>
      <c r="F12" s="46"/>
      <c r="G12" s="51">
        <f t="shared" si="0"/>
      </c>
    </row>
    <row r="13" spans="1:7" ht="12.75">
      <c r="A13" s="15">
        <f>Klasse!A13</f>
        <v>7</v>
      </c>
      <c r="B13" s="48">
        <f>IF(Klasse!B13="","",Klasse!B13)</f>
      </c>
      <c r="C13" s="49"/>
      <c r="D13" s="50"/>
      <c r="E13" s="50"/>
      <c r="F13" s="50"/>
      <c r="G13" s="51">
        <f t="shared" si="0"/>
      </c>
    </row>
    <row r="14" spans="1:7" ht="12.75">
      <c r="A14" s="15">
        <f>Klasse!A14</f>
        <v>8</v>
      </c>
      <c r="B14" s="48">
        <f>IF(Klasse!B14="","",Klasse!B14)</f>
      </c>
      <c r="C14" s="49"/>
      <c r="D14" s="50"/>
      <c r="E14" s="50"/>
      <c r="F14" s="50"/>
      <c r="G14" s="51">
        <f t="shared" si="0"/>
      </c>
    </row>
    <row r="15" spans="1:7" ht="12.75">
      <c r="A15" s="15">
        <f>Klasse!A15</f>
        <v>9</v>
      </c>
      <c r="B15" s="48">
        <f>IF(Klasse!B15="","",Klasse!B15)</f>
      </c>
      <c r="C15" s="49"/>
      <c r="D15" s="50"/>
      <c r="E15" s="50"/>
      <c r="F15" s="50"/>
      <c r="G15" s="51">
        <f t="shared" si="0"/>
      </c>
    </row>
    <row r="16" spans="1:7" ht="12.75">
      <c r="A16" s="19">
        <f>Klasse!A16</f>
        <v>10</v>
      </c>
      <c r="B16" s="52">
        <f>IF(Klasse!B16="","",Klasse!B16)</f>
      </c>
      <c r="C16" s="53"/>
      <c r="D16" s="54"/>
      <c r="E16" s="54"/>
      <c r="F16" s="54"/>
      <c r="G16" s="51">
        <f t="shared" si="0"/>
      </c>
    </row>
    <row r="17" spans="1:7" ht="12.75">
      <c r="A17" s="11">
        <f>Klasse!A17</f>
        <v>11</v>
      </c>
      <c r="B17" s="44">
        <f>IF(Klasse!B17="","",Klasse!B17)</f>
      </c>
      <c r="C17" s="45"/>
      <c r="D17" s="46"/>
      <c r="E17" s="46"/>
      <c r="F17" s="46"/>
      <c r="G17" s="51">
        <f t="shared" si="0"/>
      </c>
    </row>
    <row r="18" spans="1:7" ht="12.75">
      <c r="A18" s="15">
        <f>Klasse!A18</f>
        <v>12</v>
      </c>
      <c r="B18" s="48">
        <f>IF(Klasse!B18="","",Klasse!B18)</f>
      </c>
      <c r="C18" s="49"/>
      <c r="D18" s="50"/>
      <c r="E18" s="50"/>
      <c r="F18" s="50"/>
      <c r="G18" s="51">
        <f t="shared" si="0"/>
      </c>
    </row>
    <row r="19" spans="1:7" ht="12.75">
      <c r="A19" s="15">
        <f>Klasse!A19</f>
        <v>13</v>
      </c>
      <c r="B19" s="48">
        <f>IF(Klasse!B19="","",Klasse!B19)</f>
      </c>
      <c r="C19" s="49"/>
      <c r="D19" s="50"/>
      <c r="E19" s="50"/>
      <c r="F19" s="50"/>
      <c r="G19" s="51">
        <f t="shared" si="0"/>
      </c>
    </row>
    <row r="20" spans="1:7" ht="12.75">
      <c r="A20" s="15">
        <f>Klasse!A20</f>
        <v>14</v>
      </c>
      <c r="B20" s="48">
        <f>IF(Klasse!B20="","",Klasse!B20)</f>
      </c>
      <c r="C20" s="49"/>
      <c r="D20" s="50"/>
      <c r="E20" s="50"/>
      <c r="F20" s="50"/>
      <c r="G20" s="51">
        <f t="shared" si="0"/>
      </c>
    </row>
    <row r="21" spans="1:7" ht="12.75">
      <c r="A21" s="19">
        <f>Klasse!A21</f>
        <v>15</v>
      </c>
      <c r="B21" s="52">
        <f>IF(Klasse!B21="","",Klasse!B21)</f>
      </c>
      <c r="C21" s="53"/>
      <c r="D21" s="54"/>
      <c r="E21" s="54"/>
      <c r="F21" s="54"/>
      <c r="G21" s="51">
        <f t="shared" si="0"/>
      </c>
    </row>
    <row r="22" spans="1:7" ht="12.75">
      <c r="A22" s="11">
        <f>Klasse!A22</f>
        <v>16</v>
      </c>
      <c r="B22" s="44">
        <f>IF(Klasse!B22="","",Klasse!B22)</f>
      </c>
      <c r="C22" s="45"/>
      <c r="D22" s="46"/>
      <c r="E22" s="46"/>
      <c r="F22" s="46"/>
      <c r="G22" s="51">
        <f t="shared" si="0"/>
      </c>
    </row>
    <row r="23" spans="1:7" ht="12.75">
      <c r="A23" s="15">
        <f>Klasse!A23</f>
        <v>17</v>
      </c>
      <c r="B23" s="48">
        <f>IF(Klasse!B23="","",Klasse!B23)</f>
      </c>
      <c r="C23" s="49"/>
      <c r="D23" s="50"/>
      <c r="E23" s="50"/>
      <c r="F23" s="50"/>
      <c r="G23" s="51">
        <f t="shared" si="0"/>
      </c>
    </row>
    <row r="24" spans="1:7" ht="12.75">
      <c r="A24" s="15">
        <f>Klasse!A24</f>
        <v>18</v>
      </c>
      <c r="B24" s="48">
        <f>IF(Klasse!B24="","",Klasse!B24)</f>
      </c>
      <c r="C24" s="49"/>
      <c r="D24" s="50"/>
      <c r="E24" s="50"/>
      <c r="F24" s="50"/>
      <c r="G24" s="51">
        <f t="shared" si="0"/>
      </c>
    </row>
    <row r="25" spans="1:7" ht="12.75">
      <c r="A25" s="15">
        <f>Klasse!A25</f>
        <v>19</v>
      </c>
      <c r="B25" s="48">
        <f>IF(Klasse!B25="","",Klasse!B25)</f>
      </c>
      <c r="C25" s="49"/>
      <c r="D25" s="50"/>
      <c r="E25" s="50"/>
      <c r="F25" s="50"/>
      <c r="G25" s="51">
        <f t="shared" si="0"/>
      </c>
    </row>
    <row r="26" spans="1:7" ht="12.75">
      <c r="A26" s="19">
        <f>Klasse!A26</f>
        <v>20</v>
      </c>
      <c r="B26" s="52">
        <f>IF(Klasse!B26="","",Klasse!B26)</f>
      </c>
      <c r="C26" s="53"/>
      <c r="D26" s="54"/>
      <c r="E26" s="54"/>
      <c r="F26" s="54"/>
      <c r="G26" s="51">
        <f t="shared" si="0"/>
      </c>
    </row>
    <row r="27" spans="1:7" ht="12.75">
      <c r="A27" s="11">
        <f>Klasse!A27</f>
        <v>21</v>
      </c>
      <c r="B27" s="44">
        <f>IF(Klasse!B27="","",Klasse!B27)</f>
      </c>
      <c r="C27" s="45"/>
      <c r="D27" s="46"/>
      <c r="E27" s="46"/>
      <c r="F27" s="46"/>
      <c r="G27" s="51">
        <f t="shared" si="0"/>
      </c>
    </row>
    <row r="28" spans="1:7" ht="12.75">
      <c r="A28" s="15">
        <f>Klasse!A28</f>
        <v>22</v>
      </c>
      <c r="B28" s="48">
        <f>IF(Klasse!B28="","",Klasse!B28)</f>
      </c>
      <c r="C28" s="49"/>
      <c r="D28" s="50"/>
      <c r="E28" s="50"/>
      <c r="F28" s="50"/>
      <c r="G28" s="51">
        <f t="shared" si="0"/>
      </c>
    </row>
    <row r="29" spans="1:7" ht="12.75">
      <c r="A29" s="15">
        <f>Klasse!A29</f>
        <v>23</v>
      </c>
      <c r="B29" s="48">
        <f>IF(Klasse!B29="","",Klasse!B29)</f>
      </c>
      <c r="C29" s="49"/>
      <c r="D29" s="50"/>
      <c r="E29" s="50"/>
      <c r="F29" s="50"/>
      <c r="G29" s="51">
        <f t="shared" si="0"/>
      </c>
    </row>
    <row r="30" spans="1:7" ht="12.75">
      <c r="A30" s="15">
        <f>Klasse!A30</f>
        <v>24</v>
      </c>
      <c r="B30" s="48">
        <f>IF(Klasse!B30="","",Klasse!B30)</f>
      </c>
      <c r="C30" s="49"/>
      <c r="D30" s="50"/>
      <c r="E30" s="50"/>
      <c r="F30" s="50"/>
      <c r="G30" s="51">
        <f t="shared" si="0"/>
      </c>
    </row>
    <row r="31" spans="1:7" ht="12.75">
      <c r="A31" s="19">
        <f>Klasse!A31</f>
        <v>25</v>
      </c>
      <c r="B31" s="52">
        <f>IF(Klasse!B31="","",Klasse!B31)</f>
      </c>
      <c r="C31" s="53"/>
      <c r="D31" s="54"/>
      <c r="E31" s="54"/>
      <c r="F31" s="54"/>
      <c r="G31" s="51">
        <f t="shared" si="0"/>
      </c>
    </row>
    <row r="32" spans="1:7" ht="12.75">
      <c r="A32" s="24">
        <f>Klasse!A32</f>
        <v>26</v>
      </c>
      <c r="B32" s="60">
        <f>IF(Klasse!B32="","",Klasse!B32)</f>
      </c>
      <c r="C32" s="61"/>
      <c r="D32" s="62"/>
      <c r="E32" s="62"/>
      <c r="F32" s="62"/>
      <c r="G32" s="51">
        <f t="shared" si="0"/>
      </c>
    </row>
    <row r="33" spans="1:7" ht="12.75">
      <c r="A33" s="15">
        <f>Klasse!A33</f>
        <v>27</v>
      </c>
      <c r="B33" s="48">
        <f>IF(Klasse!B33="","",Klasse!B33)</f>
      </c>
      <c r="C33" s="49"/>
      <c r="D33" s="50"/>
      <c r="E33" s="50"/>
      <c r="F33" s="50"/>
      <c r="G33" s="51">
        <f t="shared" si="0"/>
      </c>
    </row>
    <row r="34" spans="1:7" ht="12.75">
      <c r="A34" s="15">
        <f>Klasse!A34</f>
        <v>28</v>
      </c>
      <c r="B34" s="48">
        <f>IF(Klasse!B34="","",Klasse!B34)</f>
      </c>
      <c r="C34" s="49"/>
      <c r="D34" s="50"/>
      <c r="E34" s="50"/>
      <c r="F34" s="50"/>
      <c r="G34" s="51">
        <f t="shared" si="0"/>
      </c>
    </row>
    <row r="35" spans="1:7" ht="12.75">
      <c r="A35" s="15">
        <f>Klasse!A35</f>
        <v>29</v>
      </c>
      <c r="B35" s="48">
        <f>IF(Klasse!B35="","",Klasse!B35)</f>
      </c>
      <c r="C35" s="49"/>
      <c r="D35" s="50"/>
      <c r="E35" s="50"/>
      <c r="F35" s="50"/>
      <c r="G35" s="51">
        <f t="shared" si="0"/>
      </c>
    </row>
    <row r="36" spans="1:7" ht="12.75">
      <c r="A36" s="19">
        <f>Klasse!A36</f>
        <v>30</v>
      </c>
      <c r="B36" s="52">
        <f>IF(Klasse!B36="","",Klasse!B36)</f>
      </c>
      <c r="C36" s="53"/>
      <c r="D36" s="54"/>
      <c r="E36" s="54"/>
      <c r="F36" s="54"/>
      <c r="G36" s="55">
        <f t="shared" si="0"/>
      </c>
    </row>
  </sheetData>
  <mergeCells count="4">
    <mergeCell ref="A4:A6"/>
    <mergeCell ref="B4:B5"/>
    <mergeCell ref="C4:E4"/>
    <mergeCell ref="I4:J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2:G36"/>
  <sheetViews>
    <sheetView workbookViewId="0" topLeftCell="A1">
      <selection activeCell="C7" sqref="C7:F7"/>
    </sheetView>
  </sheetViews>
  <sheetFormatPr defaultColWidth="11.421875" defaultRowHeight="12.75"/>
  <cols>
    <col min="1" max="1" width="3.421875" style="1" customWidth="1"/>
    <col min="2" max="2" width="20.7109375" style="1" customWidth="1"/>
    <col min="3" max="16384" width="11.00390625" style="1" customWidth="1"/>
  </cols>
  <sheetData>
    <row r="2" ht="12.75">
      <c r="C2" s="6" t="s">
        <v>40</v>
      </c>
    </row>
    <row r="4" spans="1:7" ht="12.75" customHeight="1">
      <c r="A4" s="103" t="s">
        <v>41</v>
      </c>
      <c r="B4" s="104" t="s">
        <v>42</v>
      </c>
      <c r="C4" s="63"/>
      <c r="D4" s="64"/>
      <c r="E4" s="64"/>
      <c r="F4" s="65"/>
      <c r="G4" s="66" t="s">
        <v>43</v>
      </c>
    </row>
    <row r="5" spans="1:7" ht="12.75" customHeight="1">
      <c r="A5" s="103"/>
      <c r="B5" s="104"/>
      <c r="C5" s="67" t="s">
        <v>44</v>
      </c>
      <c r="D5" s="1" t="s">
        <v>45</v>
      </c>
      <c r="E5" s="1">
        <v>2</v>
      </c>
      <c r="F5" s="68">
        <v>3</v>
      </c>
      <c r="G5" s="69"/>
    </row>
    <row r="6" spans="1:7" ht="12.75" customHeight="1">
      <c r="A6" s="103"/>
      <c r="B6" s="43" t="s">
        <v>46</v>
      </c>
      <c r="C6" s="57">
        <v>3</v>
      </c>
      <c r="D6" s="58">
        <v>5</v>
      </c>
      <c r="E6" s="58">
        <v>10</v>
      </c>
      <c r="F6" s="70">
        <v>7</v>
      </c>
      <c r="G6" s="71">
        <v>25</v>
      </c>
    </row>
    <row r="7" spans="1:7" ht="12.75">
      <c r="A7" s="11">
        <f>Klasse!A7</f>
        <v>1</v>
      </c>
      <c r="B7" s="44">
        <f>IF(Klasse!B7="","",Klasse!B7)</f>
      </c>
      <c r="C7" s="45"/>
      <c r="D7" s="46"/>
      <c r="E7" s="46"/>
      <c r="F7" s="46"/>
      <c r="G7" s="47">
        <f aca="true" t="shared" si="0" ref="G7:G36">IF(C7="","",SUM(C7:F7))</f>
      </c>
    </row>
    <row r="8" spans="1:7" ht="12.75">
      <c r="A8" s="15">
        <f>Klasse!A8</f>
        <v>2</v>
      </c>
      <c r="B8" s="48">
        <f>IF(Klasse!B8="","",Klasse!B8)</f>
      </c>
      <c r="C8" s="49"/>
      <c r="D8" s="50"/>
      <c r="E8" s="50"/>
      <c r="F8" s="50"/>
      <c r="G8" s="51">
        <f t="shared" si="0"/>
      </c>
    </row>
    <row r="9" spans="1:7" ht="12.75">
      <c r="A9" s="15">
        <f>Klasse!A9</f>
        <v>3</v>
      </c>
      <c r="B9" s="48">
        <f>IF(Klasse!B9="","",Klasse!B9)</f>
      </c>
      <c r="C9" s="49"/>
      <c r="D9" s="50"/>
      <c r="E9" s="50"/>
      <c r="F9" s="50"/>
      <c r="G9" s="51">
        <f t="shared" si="0"/>
      </c>
    </row>
    <row r="10" spans="1:7" ht="12.75">
      <c r="A10" s="15">
        <f>Klasse!A10</f>
        <v>4</v>
      </c>
      <c r="B10" s="48">
        <f>IF(Klasse!B10="","",Klasse!B10)</f>
      </c>
      <c r="C10" s="49"/>
      <c r="D10" s="50"/>
      <c r="E10" s="50"/>
      <c r="F10" s="50"/>
      <c r="G10" s="51">
        <f t="shared" si="0"/>
      </c>
    </row>
    <row r="11" spans="1:7" ht="12.75">
      <c r="A11" s="19">
        <f>Klasse!A11</f>
        <v>5</v>
      </c>
      <c r="B11" s="52">
        <f>IF(Klasse!B11="","",Klasse!B11)</f>
      </c>
      <c r="C11" s="53"/>
      <c r="D11" s="54"/>
      <c r="E11" s="54"/>
      <c r="F11" s="54"/>
      <c r="G11" s="51">
        <f t="shared" si="0"/>
      </c>
    </row>
    <row r="12" spans="1:7" ht="12.75">
      <c r="A12" s="11">
        <f>Klasse!A12</f>
        <v>6</v>
      </c>
      <c r="B12" s="44">
        <f>IF(Klasse!B12="","",Klasse!B12)</f>
      </c>
      <c r="C12" s="45"/>
      <c r="D12" s="46"/>
      <c r="E12" s="46"/>
      <c r="F12" s="46"/>
      <c r="G12" s="51">
        <f t="shared" si="0"/>
      </c>
    </row>
    <row r="13" spans="1:7" ht="12.75">
      <c r="A13" s="15">
        <f>Klasse!A13</f>
        <v>7</v>
      </c>
      <c r="B13" s="48">
        <f>IF(Klasse!B13="","",Klasse!B13)</f>
      </c>
      <c r="C13" s="49"/>
      <c r="D13" s="50"/>
      <c r="E13" s="50"/>
      <c r="F13" s="50"/>
      <c r="G13" s="51">
        <f t="shared" si="0"/>
      </c>
    </row>
    <row r="14" spans="1:7" ht="12.75">
      <c r="A14" s="15">
        <f>Klasse!A14</f>
        <v>8</v>
      </c>
      <c r="B14" s="48">
        <f>IF(Klasse!B14="","",Klasse!B14)</f>
      </c>
      <c r="C14" s="49"/>
      <c r="D14" s="50"/>
      <c r="E14" s="50"/>
      <c r="F14" s="50"/>
      <c r="G14" s="51">
        <f t="shared" si="0"/>
      </c>
    </row>
    <row r="15" spans="1:7" ht="12.75">
      <c r="A15" s="15">
        <f>Klasse!A15</f>
        <v>9</v>
      </c>
      <c r="B15" s="48">
        <f>IF(Klasse!B15="","",Klasse!B15)</f>
      </c>
      <c r="C15" s="49"/>
      <c r="D15" s="50"/>
      <c r="E15" s="50"/>
      <c r="F15" s="50"/>
      <c r="G15" s="51">
        <f t="shared" si="0"/>
      </c>
    </row>
    <row r="16" spans="1:7" ht="12.75">
      <c r="A16" s="19">
        <f>Klasse!A16</f>
        <v>10</v>
      </c>
      <c r="B16" s="52">
        <f>IF(Klasse!B16="","",Klasse!B16)</f>
      </c>
      <c r="C16" s="53"/>
      <c r="D16" s="54"/>
      <c r="E16" s="54"/>
      <c r="F16" s="54"/>
      <c r="G16" s="51">
        <f t="shared" si="0"/>
      </c>
    </row>
    <row r="17" spans="1:7" ht="12.75">
      <c r="A17" s="11">
        <f>Klasse!A17</f>
        <v>11</v>
      </c>
      <c r="B17" s="44">
        <f>IF(Klasse!B17="","",Klasse!B17)</f>
      </c>
      <c r="C17" s="45"/>
      <c r="D17" s="46"/>
      <c r="E17" s="46"/>
      <c r="F17" s="46"/>
      <c r="G17" s="51">
        <f t="shared" si="0"/>
      </c>
    </row>
    <row r="18" spans="1:7" ht="12.75">
      <c r="A18" s="15">
        <f>Klasse!A18</f>
        <v>12</v>
      </c>
      <c r="B18" s="48">
        <f>IF(Klasse!B18="","",Klasse!B18)</f>
      </c>
      <c r="C18" s="49"/>
      <c r="D18" s="50"/>
      <c r="E18" s="50"/>
      <c r="F18" s="50"/>
      <c r="G18" s="51">
        <f t="shared" si="0"/>
      </c>
    </row>
    <row r="19" spans="1:7" ht="12.75">
      <c r="A19" s="15">
        <f>Klasse!A19</f>
        <v>13</v>
      </c>
      <c r="B19" s="48">
        <f>IF(Klasse!B19="","",Klasse!B19)</f>
      </c>
      <c r="C19" s="49"/>
      <c r="D19" s="50"/>
      <c r="E19" s="50"/>
      <c r="F19" s="50"/>
      <c r="G19" s="51">
        <f t="shared" si="0"/>
      </c>
    </row>
    <row r="20" spans="1:7" ht="12.75">
      <c r="A20" s="15">
        <f>Klasse!A20</f>
        <v>14</v>
      </c>
      <c r="B20" s="48">
        <f>IF(Klasse!B20="","",Klasse!B20)</f>
      </c>
      <c r="C20" s="49"/>
      <c r="D20" s="50"/>
      <c r="E20" s="50"/>
      <c r="F20" s="50"/>
      <c r="G20" s="51">
        <f t="shared" si="0"/>
      </c>
    </row>
    <row r="21" spans="1:7" ht="12.75">
      <c r="A21" s="19">
        <f>Klasse!A21</f>
        <v>15</v>
      </c>
      <c r="B21" s="52">
        <f>IF(Klasse!B21="","",Klasse!B21)</f>
      </c>
      <c r="C21" s="53"/>
      <c r="D21" s="54"/>
      <c r="E21" s="54"/>
      <c r="F21" s="54"/>
      <c r="G21" s="51">
        <f t="shared" si="0"/>
      </c>
    </row>
    <row r="22" spans="1:7" ht="12.75">
      <c r="A22" s="11">
        <f>Klasse!A22</f>
        <v>16</v>
      </c>
      <c r="B22" s="44">
        <f>IF(Klasse!B22="","",Klasse!B22)</f>
      </c>
      <c r="C22" s="45"/>
      <c r="D22" s="46"/>
      <c r="E22" s="46"/>
      <c r="F22" s="46"/>
      <c r="G22" s="51">
        <f t="shared" si="0"/>
      </c>
    </row>
    <row r="23" spans="1:7" ht="12.75">
      <c r="A23" s="15">
        <f>Klasse!A23</f>
        <v>17</v>
      </c>
      <c r="B23" s="48">
        <f>IF(Klasse!B23="","",Klasse!B23)</f>
      </c>
      <c r="C23" s="49"/>
      <c r="D23" s="50"/>
      <c r="E23" s="50"/>
      <c r="F23" s="50"/>
      <c r="G23" s="51">
        <f t="shared" si="0"/>
      </c>
    </row>
    <row r="24" spans="1:7" ht="12.75">
      <c r="A24" s="15">
        <f>Klasse!A24</f>
        <v>18</v>
      </c>
      <c r="B24" s="48">
        <f>IF(Klasse!B24="","",Klasse!B24)</f>
      </c>
      <c r="C24" s="49"/>
      <c r="D24" s="50"/>
      <c r="E24" s="50"/>
      <c r="F24" s="50"/>
      <c r="G24" s="51">
        <f t="shared" si="0"/>
      </c>
    </row>
    <row r="25" spans="1:7" ht="12.75">
      <c r="A25" s="15">
        <f>Klasse!A25</f>
        <v>19</v>
      </c>
      <c r="B25" s="48">
        <f>IF(Klasse!B25="","",Klasse!B25)</f>
      </c>
      <c r="C25" s="49"/>
      <c r="D25" s="50"/>
      <c r="E25" s="50"/>
      <c r="F25" s="50"/>
      <c r="G25" s="51">
        <f t="shared" si="0"/>
      </c>
    </row>
    <row r="26" spans="1:7" ht="12.75">
      <c r="A26" s="19">
        <f>Klasse!A26</f>
        <v>20</v>
      </c>
      <c r="B26" s="52">
        <f>IF(Klasse!B26="","",Klasse!B26)</f>
      </c>
      <c r="C26" s="53"/>
      <c r="D26" s="54"/>
      <c r="E26" s="54"/>
      <c r="F26" s="54"/>
      <c r="G26" s="51">
        <f t="shared" si="0"/>
      </c>
    </row>
    <row r="27" spans="1:7" ht="12.75">
      <c r="A27" s="11">
        <f>Klasse!A27</f>
        <v>21</v>
      </c>
      <c r="B27" s="44">
        <f>IF(Klasse!B27="","",Klasse!B27)</f>
      </c>
      <c r="C27" s="45"/>
      <c r="D27" s="46"/>
      <c r="E27" s="46"/>
      <c r="F27" s="46"/>
      <c r="G27" s="51">
        <f t="shared" si="0"/>
      </c>
    </row>
    <row r="28" spans="1:7" ht="12.75">
      <c r="A28" s="15">
        <f>Klasse!A28</f>
        <v>22</v>
      </c>
      <c r="B28" s="48">
        <f>IF(Klasse!B28="","",Klasse!B28)</f>
      </c>
      <c r="C28" s="49"/>
      <c r="D28" s="50"/>
      <c r="E28" s="50"/>
      <c r="F28" s="50"/>
      <c r="G28" s="51">
        <f t="shared" si="0"/>
      </c>
    </row>
    <row r="29" spans="1:7" ht="12.75">
      <c r="A29" s="15">
        <f>Klasse!A29</f>
        <v>23</v>
      </c>
      <c r="B29" s="48">
        <f>IF(Klasse!B29="","",Klasse!B29)</f>
      </c>
      <c r="C29" s="49"/>
      <c r="D29" s="50"/>
      <c r="E29" s="50"/>
      <c r="F29" s="50"/>
      <c r="G29" s="51">
        <f t="shared" si="0"/>
      </c>
    </row>
    <row r="30" spans="1:7" ht="12.75">
      <c r="A30" s="15">
        <f>Klasse!A30</f>
        <v>24</v>
      </c>
      <c r="B30" s="48">
        <f>IF(Klasse!B30="","",Klasse!B30)</f>
      </c>
      <c r="C30" s="49"/>
      <c r="D30" s="50"/>
      <c r="E30" s="50"/>
      <c r="F30" s="50"/>
      <c r="G30" s="51">
        <f t="shared" si="0"/>
      </c>
    </row>
    <row r="31" spans="1:7" ht="12.75">
      <c r="A31" s="19">
        <f>Klasse!A31</f>
        <v>25</v>
      </c>
      <c r="B31" s="52">
        <f>IF(Klasse!B31="","",Klasse!B31)</f>
      </c>
      <c r="C31" s="53"/>
      <c r="D31" s="54"/>
      <c r="E31" s="54"/>
      <c r="F31" s="54"/>
      <c r="G31" s="51">
        <f t="shared" si="0"/>
      </c>
    </row>
    <row r="32" spans="1:7" ht="12.75">
      <c r="A32" s="11">
        <f>Klasse!A32</f>
        <v>26</v>
      </c>
      <c r="B32" s="44">
        <f>IF(Klasse!B32="","",Klasse!B32)</f>
      </c>
      <c r="C32" s="45"/>
      <c r="D32" s="46"/>
      <c r="E32" s="46"/>
      <c r="F32" s="46"/>
      <c r="G32" s="51">
        <f t="shared" si="0"/>
      </c>
    </row>
    <row r="33" spans="1:7" ht="12.75">
      <c r="A33" s="15">
        <f>Klasse!A33</f>
        <v>27</v>
      </c>
      <c r="B33" s="48">
        <f>IF(Klasse!B33="","",Klasse!B33)</f>
      </c>
      <c r="C33" s="49"/>
      <c r="D33" s="50"/>
      <c r="E33" s="50"/>
      <c r="F33" s="50"/>
      <c r="G33" s="51">
        <f t="shared" si="0"/>
      </c>
    </row>
    <row r="34" spans="1:7" ht="12.75">
      <c r="A34" s="15">
        <f>Klasse!A34</f>
        <v>28</v>
      </c>
      <c r="B34" s="48">
        <f>IF(Klasse!B34="","",Klasse!B34)</f>
      </c>
      <c r="C34" s="49"/>
      <c r="D34" s="50"/>
      <c r="E34" s="50"/>
      <c r="F34" s="50"/>
      <c r="G34" s="51">
        <f t="shared" si="0"/>
      </c>
    </row>
    <row r="35" spans="1:7" ht="12.75">
      <c r="A35" s="15">
        <f>Klasse!A35</f>
        <v>29</v>
      </c>
      <c r="B35" s="48">
        <f>IF(Klasse!B35="","",Klasse!B35)</f>
      </c>
      <c r="C35" s="49"/>
      <c r="D35" s="50"/>
      <c r="E35" s="50"/>
      <c r="F35" s="50"/>
      <c r="G35" s="51">
        <f t="shared" si="0"/>
      </c>
    </row>
    <row r="36" spans="1:7" ht="12.75">
      <c r="A36" s="19">
        <f>Klasse!A36</f>
        <v>30</v>
      </c>
      <c r="B36" s="52">
        <f>IF(Klasse!B36="","",Klasse!B36)</f>
      </c>
      <c r="C36" s="53"/>
      <c r="D36" s="54"/>
      <c r="E36" s="54"/>
      <c r="F36" s="54"/>
      <c r="G36" s="55">
        <f t="shared" si="0"/>
      </c>
    </row>
  </sheetData>
  <mergeCells count="2">
    <mergeCell ref="A4:A6"/>
    <mergeCell ref="B4:B5"/>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2:J36"/>
  <sheetViews>
    <sheetView workbookViewId="0" topLeftCell="A1">
      <selection activeCell="C7" sqref="C7:I7"/>
    </sheetView>
  </sheetViews>
  <sheetFormatPr defaultColWidth="11.421875" defaultRowHeight="12.75"/>
  <cols>
    <col min="1" max="1" width="3.421875" style="1" customWidth="1"/>
    <col min="2" max="2" width="20.7109375" style="1" customWidth="1"/>
    <col min="3" max="16384" width="11.00390625" style="1" customWidth="1"/>
  </cols>
  <sheetData>
    <row r="2" ht="12.75">
      <c r="C2" s="6" t="s">
        <v>47</v>
      </c>
    </row>
    <row r="4" spans="1:10" ht="12.75" customHeight="1">
      <c r="A4" s="103" t="s">
        <v>48</v>
      </c>
      <c r="B4" s="109" t="s">
        <v>49</v>
      </c>
      <c r="C4" s="105" t="s">
        <v>50</v>
      </c>
      <c r="D4" s="105"/>
      <c r="E4" s="106" t="s">
        <v>51</v>
      </c>
      <c r="F4" s="106"/>
      <c r="G4" s="40" t="s">
        <v>52</v>
      </c>
      <c r="H4" s="40"/>
      <c r="I4" s="40"/>
      <c r="J4" s="39" t="s">
        <v>53</v>
      </c>
    </row>
    <row r="5" spans="1:10" ht="12.75" customHeight="1">
      <c r="A5" s="103"/>
      <c r="B5" s="109"/>
      <c r="C5" s="56" t="s">
        <v>54</v>
      </c>
      <c r="D5" s="41" t="s">
        <v>55</v>
      </c>
      <c r="E5" s="41" t="s">
        <v>56</v>
      </c>
      <c r="F5" s="41" t="s">
        <v>57</v>
      </c>
      <c r="G5" s="41" t="s">
        <v>58</v>
      </c>
      <c r="H5" s="41" t="s">
        <v>59</v>
      </c>
      <c r="I5" s="41" t="s">
        <v>60</v>
      </c>
      <c r="J5" s="42"/>
    </row>
    <row r="6" spans="1:10" ht="12.75" customHeight="1">
      <c r="A6" s="103"/>
      <c r="B6" s="72" t="s">
        <v>61</v>
      </c>
      <c r="C6" s="57">
        <v>1</v>
      </c>
      <c r="D6" s="58">
        <v>2</v>
      </c>
      <c r="E6" s="58">
        <v>3</v>
      </c>
      <c r="F6" s="58">
        <v>10</v>
      </c>
      <c r="G6" s="58">
        <v>3</v>
      </c>
      <c r="H6" s="58">
        <v>4</v>
      </c>
      <c r="I6" s="58">
        <v>2</v>
      </c>
      <c r="J6" s="59">
        <v>25</v>
      </c>
    </row>
    <row r="7" spans="1:10" ht="12.75">
      <c r="A7" s="11">
        <f>Klasse!A7</f>
        <v>1</v>
      </c>
      <c r="B7" s="44">
        <f>IF(Klasse!B7="","",Klasse!B7)</f>
      </c>
      <c r="C7" s="73"/>
      <c r="D7" s="74"/>
      <c r="E7" s="74"/>
      <c r="F7" s="74"/>
      <c r="G7" s="74"/>
      <c r="H7" s="74"/>
      <c r="I7" s="75"/>
      <c r="J7" s="47">
        <f aca="true" t="shared" si="0" ref="J7:J36">IF(C7="","",SUM(C7:I7))</f>
      </c>
    </row>
    <row r="8" spans="1:10" ht="12.75">
      <c r="A8" s="15">
        <f>Klasse!A8</f>
        <v>2</v>
      </c>
      <c r="B8" s="48">
        <f>IF(Klasse!B8="","",Klasse!B8)</f>
      </c>
      <c r="C8" s="76"/>
      <c r="D8" s="77"/>
      <c r="E8" s="77"/>
      <c r="F8" s="77"/>
      <c r="G8" s="77"/>
      <c r="H8" s="77"/>
      <c r="I8" s="78"/>
      <c r="J8" s="51">
        <f t="shared" si="0"/>
      </c>
    </row>
    <row r="9" spans="1:10" ht="12.75">
      <c r="A9" s="15">
        <f>Klasse!A9</f>
        <v>3</v>
      </c>
      <c r="B9" s="48">
        <f>IF(Klasse!B9="","",Klasse!B9)</f>
      </c>
      <c r="C9" s="76"/>
      <c r="D9" s="77"/>
      <c r="E9" s="77"/>
      <c r="F9" s="77"/>
      <c r="G9" s="77"/>
      <c r="H9" s="77"/>
      <c r="I9" s="78"/>
      <c r="J9" s="51">
        <f t="shared" si="0"/>
      </c>
    </row>
    <row r="10" spans="1:10" ht="12.75">
      <c r="A10" s="15">
        <f>Klasse!A10</f>
        <v>4</v>
      </c>
      <c r="B10" s="48">
        <f>IF(Klasse!B10="","",Klasse!B10)</f>
      </c>
      <c r="C10" s="76"/>
      <c r="D10" s="77"/>
      <c r="E10" s="77"/>
      <c r="F10" s="77"/>
      <c r="G10" s="77"/>
      <c r="H10" s="77"/>
      <c r="I10" s="78"/>
      <c r="J10" s="51">
        <f t="shared" si="0"/>
      </c>
    </row>
    <row r="11" spans="1:10" ht="12.75">
      <c r="A11" s="19">
        <f>Klasse!A11</f>
        <v>5</v>
      </c>
      <c r="B11" s="52">
        <f>IF(Klasse!B11="","",Klasse!B11)</f>
      </c>
      <c r="C11" s="79"/>
      <c r="D11" s="80"/>
      <c r="E11" s="80"/>
      <c r="F11" s="80"/>
      <c r="G11" s="80"/>
      <c r="H11" s="80"/>
      <c r="I11" s="81"/>
      <c r="J11" s="51">
        <f t="shared" si="0"/>
      </c>
    </row>
    <row r="12" spans="1:10" ht="12.75">
      <c r="A12" s="11">
        <f>Klasse!A12</f>
        <v>6</v>
      </c>
      <c r="B12" s="44">
        <f>IF(Klasse!B12="","",Klasse!B12)</f>
      </c>
      <c r="C12" s="82"/>
      <c r="D12" s="83"/>
      <c r="E12" s="83"/>
      <c r="F12" s="83"/>
      <c r="G12" s="83"/>
      <c r="H12" s="83"/>
      <c r="I12" s="84"/>
      <c r="J12" s="51">
        <f t="shared" si="0"/>
      </c>
    </row>
    <row r="13" spans="1:10" ht="12.75">
      <c r="A13" s="15">
        <f>Klasse!A13</f>
        <v>7</v>
      </c>
      <c r="B13" s="48">
        <f>IF(Klasse!B13="","",Klasse!B13)</f>
      </c>
      <c r="C13" s="76"/>
      <c r="D13" s="77"/>
      <c r="E13" s="77"/>
      <c r="F13" s="77"/>
      <c r="G13" s="77"/>
      <c r="H13" s="77"/>
      <c r="I13" s="78"/>
      <c r="J13" s="51">
        <f t="shared" si="0"/>
      </c>
    </row>
    <row r="14" spans="1:10" ht="12.75">
      <c r="A14" s="15">
        <f>Klasse!A14</f>
        <v>8</v>
      </c>
      <c r="B14" s="48">
        <f>IF(Klasse!B14="","",Klasse!B14)</f>
      </c>
      <c r="C14" s="76"/>
      <c r="D14" s="77"/>
      <c r="E14" s="77"/>
      <c r="F14" s="77"/>
      <c r="G14" s="77"/>
      <c r="H14" s="77"/>
      <c r="I14" s="78"/>
      <c r="J14" s="51">
        <f t="shared" si="0"/>
      </c>
    </row>
    <row r="15" spans="1:10" ht="12.75">
      <c r="A15" s="15">
        <f>Klasse!A15</f>
        <v>9</v>
      </c>
      <c r="B15" s="48">
        <f>IF(Klasse!B15="","",Klasse!B15)</f>
      </c>
      <c r="C15" s="76"/>
      <c r="D15" s="77"/>
      <c r="E15" s="77"/>
      <c r="F15" s="77"/>
      <c r="G15" s="77"/>
      <c r="H15" s="77"/>
      <c r="I15" s="78"/>
      <c r="J15" s="51">
        <f t="shared" si="0"/>
      </c>
    </row>
    <row r="16" spans="1:10" ht="12.75">
      <c r="A16" s="19">
        <f>Klasse!A16</f>
        <v>10</v>
      </c>
      <c r="B16" s="52">
        <f>IF(Klasse!B16="","",Klasse!B16)</f>
      </c>
      <c r="C16" s="79"/>
      <c r="D16" s="80"/>
      <c r="E16" s="80"/>
      <c r="F16" s="80"/>
      <c r="G16" s="80"/>
      <c r="H16" s="80"/>
      <c r="I16" s="81"/>
      <c r="J16" s="51">
        <f t="shared" si="0"/>
      </c>
    </row>
    <row r="17" spans="1:10" ht="12.75">
      <c r="A17" s="11">
        <f>Klasse!A17</f>
        <v>11</v>
      </c>
      <c r="B17" s="44">
        <f>IF(Klasse!B17="","",Klasse!B17)</f>
      </c>
      <c r="C17" s="82"/>
      <c r="D17" s="83"/>
      <c r="E17" s="83"/>
      <c r="F17" s="83"/>
      <c r="G17" s="83"/>
      <c r="H17" s="83"/>
      <c r="I17" s="84"/>
      <c r="J17" s="51">
        <f t="shared" si="0"/>
      </c>
    </row>
    <row r="18" spans="1:10" ht="12.75">
      <c r="A18" s="15">
        <f>Klasse!A18</f>
        <v>12</v>
      </c>
      <c r="B18" s="48">
        <f>IF(Klasse!B18="","",Klasse!B18)</f>
      </c>
      <c r="C18" s="76"/>
      <c r="D18" s="77"/>
      <c r="E18" s="77"/>
      <c r="F18" s="77"/>
      <c r="G18" s="77"/>
      <c r="H18" s="77"/>
      <c r="I18" s="78"/>
      <c r="J18" s="51">
        <f t="shared" si="0"/>
      </c>
    </row>
    <row r="19" spans="1:10" ht="12.75">
      <c r="A19" s="15">
        <f>Klasse!A19</f>
        <v>13</v>
      </c>
      <c r="B19" s="48">
        <f>IF(Klasse!B19="","",Klasse!B19)</f>
      </c>
      <c r="C19" s="76"/>
      <c r="D19" s="77"/>
      <c r="E19" s="77"/>
      <c r="F19" s="77"/>
      <c r="G19" s="77"/>
      <c r="H19" s="77"/>
      <c r="I19" s="78"/>
      <c r="J19" s="51">
        <f t="shared" si="0"/>
      </c>
    </row>
    <row r="20" spans="1:10" ht="12.75">
      <c r="A20" s="15">
        <f>Klasse!A20</f>
        <v>14</v>
      </c>
      <c r="B20" s="48">
        <f>IF(Klasse!B20="","",Klasse!B20)</f>
      </c>
      <c r="C20" s="76"/>
      <c r="D20" s="77"/>
      <c r="E20" s="77"/>
      <c r="F20" s="77"/>
      <c r="G20" s="77"/>
      <c r="H20" s="77"/>
      <c r="I20" s="78"/>
      <c r="J20" s="51">
        <f t="shared" si="0"/>
      </c>
    </row>
    <row r="21" spans="1:10" ht="12.75">
      <c r="A21" s="19">
        <f>Klasse!A21</f>
        <v>15</v>
      </c>
      <c r="B21" s="52">
        <f>IF(Klasse!B21="","",Klasse!B21)</f>
      </c>
      <c r="C21" s="79"/>
      <c r="D21" s="80"/>
      <c r="E21" s="80"/>
      <c r="F21" s="80"/>
      <c r="G21" s="80"/>
      <c r="H21" s="80"/>
      <c r="I21" s="81"/>
      <c r="J21" s="51">
        <f t="shared" si="0"/>
      </c>
    </row>
    <row r="22" spans="1:10" ht="12.75">
      <c r="A22" s="11">
        <f>Klasse!A22</f>
        <v>16</v>
      </c>
      <c r="B22" s="44">
        <f>IF(Klasse!B22="","",Klasse!B22)</f>
      </c>
      <c r="C22" s="82"/>
      <c r="D22" s="83"/>
      <c r="E22" s="83"/>
      <c r="F22" s="83"/>
      <c r="G22" s="83"/>
      <c r="H22" s="83"/>
      <c r="I22" s="84"/>
      <c r="J22" s="51">
        <f t="shared" si="0"/>
      </c>
    </row>
    <row r="23" spans="1:10" ht="12.75">
      <c r="A23" s="15">
        <f>Klasse!A23</f>
        <v>17</v>
      </c>
      <c r="B23" s="48">
        <f>IF(Klasse!B23="","",Klasse!B23)</f>
      </c>
      <c r="C23" s="76"/>
      <c r="D23" s="77"/>
      <c r="E23" s="77"/>
      <c r="F23" s="77"/>
      <c r="G23" s="77"/>
      <c r="H23" s="77"/>
      <c r="I23" s="78"/>
      <c r="J23" s="51">
        <f t="shared" si="0"/>
      </c>
    </row>
    <row r="24" spans="1:10" ht="12.75">
      <c r="A24" s="15">
        <f>Klasse!A24</f>
        <v>18</v>
      </c>
      <c r="B24" s="48">
        <f>IF(Klasse!B24="","",Klasse!B24)</f>
      </c>
      <c r="C24" s="76"/>
      <c r="D24" s="77"/>
      <c r="E24" s="77"/>
      <c r="F24" s="77"/>
      <c r="G24" s="77"/>
      <c r="H24" s="77"/>
      <c r="I24" s="78"/>
      <c r="J24" s="51">
        <f t="shared" si="0"/>
      </c>
    </row>
    <row r="25" spans="1:10" ht="12.75">
      <c r="A25" s="15">
        <f>Klasse!A25</f>
        <v>19</v>
      </c>
      <c r="B25" s="48">
        <f>IF(Klasse!B25="","",Klasse!B25)</f>
      </c>
      <c r="C25" s="76"/>
      <c r="D25" s="77"/>
      <c r="E25" s="77"/>
      <c r="F25" s="77"/>
      <c r="G25" s="77"/>
      <c r="H25" s="77"/>
      <c r="I25" s="78"/>
      <c r="J25" s="51">
        <f t="shared" si="0"/>
      </c>
    </row>
    <row r="26" spans="1:10" ht="12.75">
      <c r="A26" s="19">
        <f>Klasse!A26</f>
        <v>20</v>
      </c>
      <c r="B26" s="52">
        <f>IF(Klasse!B26="","",Klasse!B26)</f>
      </c>
      <c r="C26" s="79"/>
      <c r="D26" s="80"/>
      <c r="E26" s="80"/>
      <c r="F26" s="80"/>
      <c r="G26" s="80"/>
      <c r="H26" s="80"/>
      <c r="I26" s="81"/>
      <c r="J26" s="51">
        <f t="shared" si="0"/>
      </c>
    </row>
    <row r="27" spans="1:10" ht="12.75">
      <c r="A27" s="11">
        <f>Klasse!A27</f>
        <v>21</v>
      </c>
      <c r="B27" s="44">
        <f>IF(Klasse!B27="","",Klasse!B27)</f>
      </c>
      <c r="C27" s="82"/>
      <c r="D27" s="83"/>
      <c r="E27" s="83"/>
      <c r="F27" s="83"/>
      <c r="G27" s="83"/>
      <c r="H27" s="83"/>
      <c r="I27" s="84"/>
      <c r="J27" s="51">
        <f t="shared" si="0"/>
      </c>
    </row>
    <row r="28" spans="1:10" ht="12.75">
      <c r="A28" s="15">
        <f>Klasse!A28</f>
        <v>22</v>
      </c>
      <c r="B28" s="48">
        <f>IF(Klasse!B28="","",Klasse!B28)</f>
      </c>
      <c r="C28" s="76"/>
      <c r="D28" s="77"/>
      <c r="E28" s="77"/>
      <c r="F28" s="77"/>
      <c r="G28" s="77"/>
      <c r="H28" s="77"/>
      <c r="I28" s="78"/>
      <c r="J28" s="51">
        <f t="shared" si="0"/>
      </c>
    </row>
    <row r="29" spans="1:10" ht="12.75">
      <c r="A29" s="15">
        <f>Klasse!A29</f>
        <v>23</v>
      </c>
      <c r="B29" s="48">
        <f>IF(Klasse!B29="","",Klasse!B29)</f>
      </c>
      <c r="C29" s="76"/>
      <c r="D29" s="77"/>
      <c r="E29" s="77"/>
      <c r="F29" s="77"/>
      <c r="G29" s="77"/>
      <c r="H29" s="77"/>
      <c r="I29" s="78"/>
      <c r="J29" s="51">
        <f t="shared" si="0"/>
      </c>
    </row>
    <row r="30" spans="1:10" ht="12.75">
      <c r="A30" s="15">
        <f>Klasse!A30</f>
        <v>24</v>
      </c>
      <c r="B30" s="48">
        <f>IF(Klasse!B30="","",Klasse!B30)</f>
      </c>
      <c r="C30" s="76"/>
      <c r="D30" s="77"/>
      <c r="E30" s="77"/>
      <c r="F30" s="77"/>
      <c r="G30" s="77"/>
      <c r="H30" s="77"/>
      <c r="I30" s="78"/>
      <c r="J30" s="51">
        <f t="shared" si="0"/>
      </c>
    </row>
    <row r="31" spans="1:10" ht="12.75">
      <c r="A31" s="19">
        <f>Klasse!A31</f>
        <v>25</v>
      </c>
      <c r="B31" s="52">
        <f>IF(Klasse!B31="","",Klasse!B31)</f>
      </c>
      <c r="C31" s="79"/>
      <c r="D31" s="80"/>
      <c r="E31" s="80"/>
      <c r="F31" s="80"/>
      <c r="G31" s="80"/>
      <c r="H31" s="80"/>
      <c r="I31" s="81"/>
      <c r="J31" s="51">
        <f t="shared" si="0"/>
      </c>
    </row>
    <row r="32" spans="1:10" ht="12.75">
      <c r="A32" s="11">
        <f>Klasse!A32</f>
        <v>26</v>
      </c>
      <c r="B32" s="44">
        <f>IF(Klasse!B32="","",Klasse!B32)</f>
      </c>
      <c r="C32" s="76"/>
      <c r="D32" s="77"/>
      <c r="E32" s="77"/>
      <c r="F32" s="77"/>
      <c r="G32" s="77"/>
      <c r="H32" s="77"/>
      <c r="I32" s="78"/>
      <c r="J32" s="51">
        <f t="shared" si="0"/>
      </c>
    </row>
    <row r="33" spans="1:10" ht="12.75">
      <c r="A33" s="15">
        <f>Klasse!A33</f>
        <v>27</v>
      </c>
      <c r="B33" s="48">
        <f>IF(Klasse!B33="","",Klasse!B33)</f>
      </c>
      <c r="C33" s="76"/>
      <c r="D33" s="77"/>
      <c r="E33" s="77"/>
      <c r="F33" s="77"/>
      <c r="G33" s="77"/>
      <c r="H33" s="77"/>
      <c r="I33" s="78"/>
      <c r="J33" s="51">
        <f t="shared" si="0"/>
      </c>
    </row>
    <row r="34" spans="1:10" ht="12.75">
      <c r="A34" s="15">
        <f>Klasse!A34</f>
        <v>28</v>
      </c>
      <c r="B34" s="48">
        <f>IF(Klasse!B34="","",Klasse!B34)</f>
      </c>
      <c r="C34" s="76"/>
      <c r="D34" s="77"/>
      <c r="E34" s="77"/>
      <c r="F34" s="77"/>
      <c r="G34" s="77"/>
      <c r="H34" s="77"/>
      <c r="I34" s="78"/>
      <c r="J34" s="51">
        <f t="shared" si="0"/>
      </c>
    </row>
    <row r="35" spans="1:10" ht="12.75">
      <c r="A35" s="15">
        <f>Klasse!A35</f>
        <v>29</v>
      </c>
      <c r="B35" s="48">
        <f>IF(Klasse!B35="","",Klasse!B35)</f>
      </c>
      <c r="C35" s="76"/>
      <c r="D35" s="77"/>
      <c r="E35" s="77"/>
      <c r="F35" s="77"/>
      <c r="G35" s="77"/>
      <c r="H35" s="77"/>
      <c r="I35" s="78"/>
      <c r="J35" s="51">
        <f t="shared" si="0"/>
      </c>
    </row>
    <row r="36" spans="1:10" ht="12.75">
      <c r="A36" s="19">
        <f>Klasse!A36</f>
        <v>30</v>
      </c>
      <c r="B36" s="52">
        <f>IF(Klasse!B36="","",Klasse!B36)</f>
      </c>
      <c r="C36" s="79"/>
      <c r="D36" s="80"/>
      <c r="E36" s="80"/>
      <c r="F36" s="80"/>
      <c r="G36" s="80"/>
      <c r="H36" s="80"/>
      <c r="I36" s="81"/>
      <c r="J36" s="55">
        <f t="shared" si="0"/>
      </c>
    </row>
  </sheetData>
  <mergeCells count="4">
    <mergeCell ref="A4:A6"/>
    <mergeCell ref="B4:B5"/>
    <mergeCell ref="C4:D4"/>
    <mergeCell ref="E4:F4"/>
  </mergeCells>
  <printOptions/>
  <pageMargins left="0.7479166666666667" right="0.7479166666666667" top="0.9840277777777778" bottom="0.9840277777777778" header="0.5118055555555556" footer="0.5118055555555556"/>
  <pageSetup fitToHeight="0"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AA55"/>
  <sheetViews>
    <sheetView workbookViewId="0" topLeftCell="A1">
      <selection activeCell="I29" sqref="I29"/>
    </sheetView>
  </sheetViews>
  <sheetFormatPr defaultColWidth="11.57421875" defaultRowHeight="12.75"/>
  <cols>
    <col min="1" max="16384" width="11.57421875" style="41" customWidth="1"/>
  </cols>
  <sheetData>
    <row r="3" spans="1:2" ht="12.75">
      <c r="A3" s="41" t="s">
        <v>62</v>
      </c>
      <c r="B3" s="41">
        <f>Klasse!H47</f>
      </c>
    </row>
    <row r="5" ht="12.75">
      <c r="B5" s="85" t="s">
        <v>63</v>
      </c>
    </row>
    <row r="6" spans="2:8" ht="12.75">
      <c r="B6" s="41" t="str">
        <f>Aehnlichkeit!C5</f>
        <v>1a</v>
      </c>
      <c r="C6" s="41" t="str">
        <f>Aehnlichkeit!D5</f>
        <v>1b</v>
      </c>
      <c r="D6" s="41" t="str">
        <f>Aehnlichkeit!E5</f>
        <v>2a</v>
      </c>
      <c r="E6" s="41" t="str">
        <f>Aehnlichkeit!F5</f>
        <v>2b</v>
      </c>
      <c r="F6" s="41" t="str">
        <f>Aehnlichkeit!G5</f>
        <v>3a</v>
      </c>
      <c r="G6" s="41" t="str">
        <f>Aehnlichkeit!H5</f>
        <v>3b</v>
      </c>
      <c r="H6" s="41" t="s">
        <v>64</v>
      </c>
    </row>
    <row r="7" spans="1:8" ht="12.75">
      <c r="A7" s="41" t="s">
        <v>65</v>
      </c>
      <c r="B7" s="41">
        <f>SUM(Aehnlichkeit!C7:C36)</f>
        <v>0</v>
      </c>
      <c r="C7" s="41">
        <f>SUM(Aehnlichkeit!D7:D36)</f>
        <v>0</v>
      </c>
      <c r="D7" s="41">
        <f>SUM(Aehnlichkeit!E7:E36)</f>
        <v>0</v>
      </c>
      <c r="E7" s="41">
        <f>SUM(Aehnlichkeit!F7:F36)</f>
        <v>0</v>
      </c>
      <c r="F7" s="41">
        <f>SUM(Aehnlichkeit!G7:G36)</f>
        <v>0</v>
      </c>
      <c r="G7" s="41">
        <f>SUM(Aehnlichkeit!H7:H36)</f>
        <v>0</v>
      </c>
      <c r="H7" s="41">
        <f>SUM(Aehnlichkeit!I7:I36)</f>
        <v>0</v>
      </c>
    </row>
    <row r="8" spans="1:8" ht="12.75">
      <c r="A8" s="41" t="s">
        <v>66</v>
      </c>
      <c r="B8" s="41">
        <f>IF(B7=0,"",ROUND((B7/$B$3)/(Aehnlichkeit!C6)*100,2))</f>
      </c>
      <c r="C8" s="41">
        <f>IF(C7=0,"",ROUND((C7/$B$3)/(Aehnlichkeit!D6)*100,2))</f>
      </c>
      <c r="D8" s="41">
        <f>IF(D7=0,"",ROUND((D7/$B$3)/(Aehnlichkeit!E6)*100,2))</f>
      </c>
      <c r="E8" s="41">
        <f>IF(E7=0,"",ROUND((E7/$B$3)/(Aehnlichkeit!F6)*100,2))</f>
      </c>
      <c r="F8" s="41">
        <f>IF(F7=0,"",ROUND((F7/$B$3)/(Aehnlichkeit!G6)*100,2))</f>
      </c>
      <c r="G8" s="41">
        <f>IF(G7=0,"",ROUND((G7/$B$3)/(Aehnlichkeit!H6)*100,2))</f>
      </c>
      <c r="H8" s="41">
        <f>IF(H7=0,"",ROUND((H7/$B$3)/(Aehnlichkeit!I6)*100,2))</f>
      </c>
    </row>
    <row r="11" ht="12.75">
      <c r="B11" s="85" t="s">
        <v>67</v>
      </c>
    </row>
    <row r="12" spans="2:6" ht="12.75">
      <c r="B12" s="41">
        <f>Pythagoras!C5</f>
        <v>1</v>
      </c>
      <c r="C12" s="41" t="str">
        <f>Pythagoras!D5</f>
        <v>2a</v>
      </c>
      <c r="D12" s="41" t="str">
        <f>Pythagoras!E5</f>
        <v>2b</v>
      </c>
      <c r="E12" s="41">
        <f>Pythagoras!F5</f>
        <v>3</v>
      </c>
      <c r="F12" s="41" t="s">
        <v>68</v>
      </c>
    </row>
    <row r="13" spans="1:6" ht="12.75">
      <c r="A13" s="41" t="s">
        <v>69</v>
      </c>
      <c r="B13" s="41">
        <f>SUM(Pythagoras!C7:C36)</f>
        <v>0</v>
      </c>
      <c r="C13" s="41">
        <f>SUM(Pythagoras!D7:D36)</f>
        <v>0</v>
      </c>
      <c r="D13" s="41">
        <f>SUM(Pythagoras!E7:E36)</f>
        <v>0</v>
      </c>
      <c r="E13" s="41">
        <f>SUM(Pythagoras!F7:F36)</f>
        <v>0</v>
      </c>
      <c r="F13" s="41">
        <f>SUM(Pythagoras!G7:G36)</f>
        <v>0</v>
      </c>
    </row>
    <row r="14" spans="1:6" ht="12.75">
      <c r="A14" s="41" t="str">
        <f>A8</f>
        <v>Erfolgsquote</v>
      </c>
      <c r="B14" s="41">
        <f>IF(B13=0,"",ROUND((B13/$B$3)/(Pythagoras!C6)*100,2))</f>
      </c>
      <c r="C14" s="41">
        <f>IF(C13=0,"",ROUND((C13/$B$3)/(Pythagoras!D6)*100,2))</f>
      </c>
      <c r="D14" s="41">
        <f>IF(D13=0,"",ROUND((D13/$B$3)/(Pythagoras!E6)*100,2))</f>
      </c>
      <c r="E14" s="41">
        <f>IF(E13=0,"",ROUND((E13/$B$3)/(Pythagoras!F6)*100,2))</f>
      </c>
      <c r="F14" s="41">
        <f>IF(F13=0,"",ROUND((F13/$B$3)/(Pythagoras!G6)*100,2))</f>
      </c>
    </row>
    <row r="17" ht="12.75">
      <c r="B17" s="85" t="s">
        <v>70</v>
      </c>
    </row>
    <row r="18" spans="2:6" ht="12.75">
      <c r="B18" s="41" t="str">
        <f>'Quadratische Funktionen'!C5</f>
        <v>1a</v>
      </c>
      <c r="C18" s="41" t="str">
        <f>'Quadratische Funktionen'!D5</f>
        <v>1b</v>
      </c>
      <c r="D18" s="41">
        <f>'Quadratische Funktionen'!E5</f>
        <v>2</v>
      </c>
      <c r="E18" s="41">
        <f>'Quadratische Funktionen'!F5</f>
        <v>3</v>
      </c>
      <c r="F18" s="41" t="s">
        <v>71</v>
      </c>
    </row>
    <row r="19" spans="1:6" ht="12.75">
      <c r="A19" s="41" t="s">
        <v>72</v>
      </c>
      <c r="B19" s="41">
        <f>SUM('Quadratische Funktionen'!C7:C36)</f>
        <v>0</v>
      </c>
      <c r="C19" s="41">
        <f>SUM('Quadratische Funktionen'!D7:D36)</f>
        <v>0</v>
      </c>
      <c r="D19" s="41">
        <f>SUM('Quadratische Funktionen'!E7:E36)</f>
        <v>0</v>
      </c>
      <c r="E19" s="41">
        <f>SUM('Quadratische Funktionen'!F7:F36)</f>
        <v>0</v>
      </c>
      <c r="F19" s="41">
        <f>SUM('Quadratische Funktionen'!G7:G36)</f>
        <v>0</v>
      </c>
    </row>
    <row r="20" spans="1:6" ht="12.75">
      <c r="A20" s="41" t="str">
        <f>A14</f>
        <v>Erfolgsquote</v>
      </c>
      <c r="B20" s="41">
        <f>IF(B19=0,"",ROUND((B19/$B$3)/('Quadratische Funktionen'!C6)*100,2))</f>
      </c>
      <c r="C20" s="41">
        <f>IF(C19=0,"",ROUND((C19/$B$3)/('Quadratische Funktionen'!D6)*100,2))</f>
      </c>
      <c r="D20" s="41">
        <f>IF(D19=0,"",ROUND((D19/$B$3)/('Quadratische Funktionen'!E6)*100,2))</f>
      </c>
      <c r="E20" s="41">
        <f>IF(E19=0,"",ROUND((E19/$B$3)/('Quadratische Funktionen'!F6)*100,2))</f>
      </c>
      <c r="F20" s="41">
        <f>IF(F19=0,"",ROUND((F19/$B$3)/('Quadratische Funktionen'!G6)*100,2))</f>
      </c>
    </row>
    <row r="23" ht="12.75">
      <c r="B23" s="85" t="s">
        <v>73</v>
      </c>
    </row>
    <row r="24" spans="2:9" ht="12.75">
      <c r="B24" s="41" t="str">
        <f>Wahrscheinlichkeitsrechnung!C5</f>
        <v>1a</v>
      </c>
      <c r="C24" s="41" t="str">
        <f>Wahrscheinlichkeitsrechnung!D5</f>
        <v>1b</v>
      </c>
      <c r="D24" s="41" t="str">
        <f>Wahrscheinlichkeitsrechnung!E5</f>
        <v>1c</v>
      </c>
      <c r="E24" s="41" t="str">
        <f>Wahrscheinlichkeitsrechnung!F5</f>
        <v>2a</v>
      </c>
      <c r="F24" s="41" t="str">
        <f>Wahrscheinlichkeitsrechnung!G5</f>
        <v>2b</v>
      </c>
      <c r="G24" s="41" t="str">
        <f>Wahrscheinlichkeitsrechnung!H5</f>
        <v>3a</v>
      </c>
      <c r="H24" s="41" t="str">
        <f>Wahrscheinlichkeitsrechnung!I5</f>
        <v>3b</v>
      </c>
      <c r="I24" s="41" t="s">
        <v>74</v>
      </c>
    </row>
    <row r="25" spans="1:9" ht="12.75">
      <c r="A25" s="41" t="s">
        <v>75</v>
      </c>
      <c r="B25" s="41">
        <f>SUM(Wahrscheinlichkeitsrechnung!C7:C36)</f>
        <v>0</v>
      </c>
      <c r="C25" s="41">
        <f>SUM(Wahrscheinlichkeitsrechnung!D7:D36)</f>
        <v>0</v>
      </c>
      <c r="D25" s="41">
        <f>SUM(Wahrscheinlichkeitsrechnung!E7:E36)</f>
        <v>0</v>
      </c>
      <c r="E25" s="41">
        <f>SUM(Wahrscheinlichkeitsrechnung!F7:F36)</f>
        <v>0</v>
      </c>
      <c r="F25" s="41">
        <f>SUM(Wahrscheinlichkeitsrechnung!G7:G36)</f>
        <v>0</v>
      </c>
      <c r="G25" s="41">
        <f>SUM(Wahrscheinlichkeitsrechnung!H7:H36)</f>
        <v>0</v>
      </c>
      <c r="H25" s="41">
        <f>SUM(Wahrscheinlichkeitsrechnung!I7:I36)</f>
        <v>0</v>
      </c>
      <c r="I25" s="41">
        <f>SUM(Wahrscheinlichkeitsrechnung!J7:J36)</f>
        <v>0</v>
      </c>
    </row>
    <row r="26" spans="1:9" ht="12.75">
      <c r="A26" s="41" t="str">
        <f>A20</f>
        <v>Erfolgsquote</v>
      </c>
      <c r="B26" s="41">
        <f>IF(B25=0,"",ROUND((B25/$B$3)/(Wahrscheinlichkeitsrechnung!C6)*100,2))</f>
      </c>
      <c r="C26" s="41">
        <f>IF(C25=0,"",ROUND((C25/$B$3)/(Wahrscheinlichkeitsrechnung!D6)*100,2))</f>
      </c>
      <c r="D26" s="41">
        <f>IF(D25=0,"",ROUND((D25/$B$3)/(Wahrscheinlichkeitsrechnung!E6)*100,2))</f>
      </c>
      <c r="E26" s="41">
        <f>IF(E25=0,"",ROUND((E25/$B$3)/(Wahrscheinlichkeitsrechnung!F6)*100,2))</f>
      </c>
      <c r="F26" s="41">
        <f>IF(F25=0,"",ROUND((F25/$B$3)/(Wahrscheinlichkeitsrechnung!G6)*100,2))</f>
      </c>
      <c r="G26" s="41">
        <f>IF(G25=0,"",ROUND((G25/$B$3)/(Wahrscheinlichkeitsrechnung!H6)*100,2))</f>
      </c>
      <c r="H26" s="41">
        <f>IF(H25=0,"",ROUND((H25/$B$3)/(Wahrscheinlichkeitsrechnung!I6)*100,2))</f>
      </c>
      <c r="I26" s="41">
        <f>IF(I25=0,"",ROUND((I25/$B$3)/(Wahrscheinlichkeitsrechnung!J6)*100,2))</f>
      </c>
    </row>
    <row r="53" spans="1:23" ht="12.75">
      <c r="A53" s="85" t="s">
        <v>76</v>
      </c>
      <c r="F53" s="85" t="s">
        <v>77</v>
      </c>
      <c r="L53" s="85" t="s">
        <v>78</v>
      </c>
      <c r="Q53" s="85" t="s">
        <v>79</v>
      </c>
      <c r="W53" s="85" t="s">
        <v>80</v>
      </c>
    </row>
    <row r="54" spans="1:27" ht="12.75">
      <c r="A54" s="41" t="s">
        <v>81</v>
      </c>
      <c r="B54" s="41" t="s">
        <v>82</v>
      </c>
      <c r="C54" s="41" t="s">
        <v>83</v>
      </c>
      <c r="D54" s="41" t="s">
        <v>84</v>
      </c>
      <c r="E54" s="41">
        <v>3</v>
      </c>
      <c r="F54" s="41" t="s">
        <v>85</v>
      </c>
      <c r="G54" s="41" t="s">
        <v>86</v>
      </c>
      <c r="H54" s="41" t="s">
        <v>87</v>
      </c>
      <c r="I54" s="41" t="s">
        <v>88</v>
      </c>
      <c r="J54" s="41" t="s">
        <v>89</v>
      </c>
      <c r="K54" s="41">
        <v>3</v>
      </c>
      <c r="L54" s="41" t="s">
        <v>90</v>
      </c>
      <c r="M54" s="41" t="s">
        <v>91</v>
      </c>
      <c r="N54" s="41" t="s">
        <v>92</v>
      </c>
      <c r="O54" s="41" t="s">
        <v>93</v>
      </c>
      <c r="P54" s="41" t="s">
        <v>94</v>
      </c>
      <c r="Q54" s="41" t="s">
        <v>95</v>
      </c>
      <c r="R54" s="41" t="s">
        <v>96</v>
      </c>
      <c r="S54" s="41" t="s">
        <v>97</v>
      </c>
      <c r="T54" s="41" t="s">
        <v>98</v>
      </c>
      <c r="U54" s="41" t="s">
        <v>99</v>
      </c>
      <c r="V54" s="41" t="s">
        <v>100</v>
      </c>
      <c r="W54" s="41" t="s">
        <v>101</v>
      </c>
      <c r="X54" s="41" t="s">
        <v>102</v>
      </c>
      <c r="Y54" s="41" t="s">
        <v>103</v>
      </c>
      <c r="Z54" s="41" t="s">
        <v>104</v>
      </c>
      <c r="AA54" s="41" t="s">
        <v>105</v>
      </c>
    </row>
    <row r="55" spans="1:27" ht="12.75">
      <c r="A55" s="41">
        <f>B8</f>
      </c>
      <c r="B55" s="41">
        <f>C8</f>
      </c>
      <c r="C55" s="41">
        <f>D8</f>
      </c>
      <c r="D55" s="41">
        <f>E8</f>
      </c>
      <c r="E55" s="41">
        <f>F8</f>
      </c>
      <c r="F55" s="41">
        <f aca="true" t="shared" si="0" ref="F55:K55">B14</f>
      </c>
      <c r="G55" s="41">
        <f t="shared" si="0"/>
      </c>
      <c r="H55" s="41">
        <f t="shared" si="0"/>
      </c>
      <c r="I55" s="41">
        <f t="shared" si="0"/>
      </c>
      <c r="J55" s="41">
        <f t="shared" si="0"/>
      </c>
      <c r="K55" s="41">
        <f t="shared" si="0"/>
        <v>0</v>
      </c>
      <c r="L55" s="41">
        <f>B20</f>
      </c>
      <c r="M55" s="41">
        <f>C20</f>
      </c>
      <c r="N55" s="41">
        <f>D20</f>
      </c>
      <c r="O55" s="41">
        <f>E20</f>
      </c>
      <c r="P55" s="41">
        <f>F20</f>
      </c>
      <c r="Q55" s="41">
        <f aca="true" t="shared" si="1" ref="Q55:V55">B26</f>
      </c>
      <c r="R55" s="41">
        <f t="shared" si="1"/>
      </c>
      <c r="S55" s="41">
        <f t="shared" si="1"/>
      </c>
      <c r="T55" s="41">
        <f t="shared" si="1"/>
      </c>
      <c r="U55" s="41">
        <f t="shared" si="1"/>
      </c>
      <c r="V55" s="41">
        <f t="shared" si="1"/>
      </c>
      <c r="W55" s="41">
        <f>B32</f>
        <v>0</v>
      </c>
      <c r="X55" s="41">
        <f>C32</f>
        <v>0</v>
      </c>
      <c r="Y55" s="41">
        <f>D32</f>
        <v>0</v>
      </c>
      <c r="Z55" s="41">
        <f>E32</f>
        <v>0</v>
      </c>
      <c r="AA55" s="41">
        <f>F32</f>
        <v>0</v>
      </c>
    </row>
  </sheetData>
  <printOptions/>
  <pageMargins left="0.7479166666666667" right="0.7479166666666667" top="0.9840277777777778" bottom="0.9840277777777778" header="0.5118055555555556" footer="0.5118055555555556"/>
  <pageSetup fitToHeight="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dc:creator>
  <cp:keywords/>
  <dc:description/>
  <cp:lastModifiedBy>Koepsell Andreas</cp:lastModifiedBy>
  <cp:lastPrinted>2006-05-10T15:46:50Z</cp:lastPrinted>
  <dcterms:created xsi:type="dcterms:W3CDTF">2006-05-10T09:34:07Z</dcterms:created>
  <dcterms:modified xsi:type="dcterms:W3CDTF">2006-05-17T07:17:59Z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